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75" windowWidth="11655" windowHeight="982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AO7" i="12" l="1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6" i="12"/>
  <c r="CF6" i="6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5" i="6"/>
  <c r="CE6" i="6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5" i="6"/>
  <c r="CD6" i="6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5" i="6"/>
  <c r="CH6" i="4"/>
  <c r="CH7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5" i="4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5" i="4"/>
  <c r="CF6" i="4"/>
  <c r="CF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5" i="4"/>
  <c r="DT6" i="2"/>
  <c r="DT7" i="2"/>
  <c r="DT8" i="2"/>
  <c r="DT9" i="2"/>
  <c r="DT10" i="2"/>
  <c r="DT11" i="2"/>
  <c r="DT12" i="2"/>
  <c r="DT13" i="2"/>
  <c r="DT14" i="2"/>
  <c r="DT15" i="2"/>
  <c r="DT16" i="2"/>
  <c r="DT17" i="2"/>
  <c r="DT18" i="2"/>
  <c r="DT19" i="2"/>
  <c r="DT20" i="2"/>
  <c r="DT21" i="2"/>
  <c r="DT22" i="2"/>
  <c r="DT23" i="2"/>
  <c r="DT24" i="2"/>
  <c r="DT25" i="2"/>
  <c r="DT26" i="2"/>
  <c r="DT27" i="2"/>
  <c r="DT28" i="2"/>
  <c r="DT29" i="2"/>
  <c r="DT30" i="2"/>
  <c r="DT31" i="2"/>
  <c r="DT32" i="2"/>
  <c r="DT33" i="2"/>
  <c r="DT34" i="2"/>
  <c r="DT35" i="2"/>
  <c r="DT36" i="2"/>
  <c r="DT37" i="2"/>
  <c r="DT38" i="2"/>
  <c r="DT39" i="2"/>
  <c r="DT40" i="2"/>
  <c r="DT41" i="2"/>
  <c r="DT42" i="2"/>
  <c r="DT43" i="2"/>
  <c r="DT44" i="2"/>
  <c r="DT45" i="2"/>
  <c r="DT46" i="2"/>
  <c r="DT47" i="2"/>
  <c r="DT48" i="2"/>
  <c r="DT49" i="2"/>
  <c r="DT50" i="2"/>
  <c r="DT51" i="2"/>
  <c r="DT52" i="2"/>
  <c r="DT53" i="2"/>
  <c r="DT54" i="2"/>
  <c r="DT55" i="2"/>
  <c r="DT56" i="2"/>
  <c r="DT57" i="2"/>
  <c r="DT58" i="2"/>
  <c r="DT59" i="2"/>
  <c r="DT60" i="2"/>
  <c r="DT61" i="2"/>
  <c r="DT62" i="2"/>
  <c r="DT63" i="2"/>
  <c r="DT64" i="2"/>
  <c r="DT65" i="2"/>
  <c r="DT66" i="2"/>
  <c r="DT67" i="2"/>
  <c r="DT68" i="2"/>
  <c r="DT69" i="2"/>
  <c r="DT70" i="2"/>
  <c r="DT71" i="2"/>
  <c r="DT72" i="2"/>
  <c r="DT73" i="2"/>
  <c r="DT74" i="2"/>
  <c r="DT75" i="2"/>
  <c r="DT76" i="2"/>
  <c r="DT77" i="2"/>
  <c r="DT78" i="2"/>
  <c r="DT79" i="2"/>
  <c r="DT80" i="2"/>
  <c r="DT81" i="2"/>
  <c r="DT82" i="2"/>
  <c r="DT83" i="2"/>
  <c r="DT84" i="2"/>
  <c r="DT85" i="2"/>
  <c r="DT86" i="2"/>
  <c r="DT87" i="2"/>
  <c r="DT88" i="2"/>
  <c r="DT89" i="2"/>
  <c r="DT90" i="2"/>
  <c r="DT91" i="2"/>
  <c r="DT92" i="2"/>
  <c r="DT93" i="2"/>
  <c r="DT94" i="2"/>
  <c r="DT95" i="2"/>
  <c r="DT96" i="2"/>
  <c r="DT97" i="2"/>
  <c r="DT98" i="2"/>
  <c r="DT99" i="2"/>
  <c r="DT100" i="2"/>
  <c r="DT101" i="2"/>
  <c r="DT102" i="2"/>
  <c r="DT103" i="2"/>
  <c r="DT104" i="2"/>
  <c r="DT105" i="2"/>
  <c r="DT106" i="2"/>
  <c r="DT107" i="2"/>
  <c r="DT108" i="2"/>
  <c r="DT109" i="2"/>
  <c r="DT110" i="2"/>
  <c r="DT111" i="2"/>
  <c r="DT112" i="2"/>
  <c r="DT113" i="2"/>
  <c r="DT114" i="2"/>
  <c r="DT5" i="2"/>
  <c r="DS6" i="2"/>
  <c r="DS7" i="2"/>
  <c r="DS8" i="2"/>
  <c r="DS9" i="2"/>
  <c r="DS10" i="2"/>
  <c r="DS11" i="2"/>
  <c r="DS12" i="2"/>
  <c r="DS13" i="2"/>
  <c r="DS14" i="2"/>
  <c r="DS15" i="2"/>
  <c r="DS16" i="2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7" i="2"/>
  <c r="DS38" i="2"/>
  <c r="DS39" i="2"/>
  <c r="DS40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105" i="2"/>
  <c r="DS106" i="2"/>
  <c r="DS107" i="2"/>
  <c r="DS108" i="2"/>
  <c r="DS109" i="2"/>
  <c r="DS110" i="2"/>
  <c r="DS111" i="2"/>
  <c r="DS112" i="2"/>
  <c r="DS113" i="2"/>
  <c r="DS114" i="2"/>
  <c r="DS5" i="2"/>
  <c r="DR6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R114" i="2"/>
  <c r="DR5" i="2"/>
  <c r="DQ6" i="2"/>
  <c r="DQ7" i="2"/>
  <c r="DQ8" i="2"/>
  <c r="DQ9" i="2"/>
  <c r="DQ10" i="2"/>
  <c r="DQ11" i="2"/>
  <c r="DQ12" i="2"/>
  <c r="DQ13" i="2"/>
  <c r="DQ14" i="2"/>
  <c r="DQ15" i="2"/>
  <c r="DQ16" i="2"/>
  <c r="DQ17" i="2"/>
  <c r="DQ18" i="2"/>
  <c r="DQ19" i="2"/>
  <c r="DQ20" i="2"/>
  <c r="DQ21" i="2"/>
  <c r="DQ22" i="2"/>
  <c r="DQ23" i="2"/>
  <c r="DQ24" i="2"/>
  <c r="DQ25" i="2"/>
  <c r="DQ26" i="2"/>
  <c r="DQ27" i="2"/>
  <c r="DQ28" i="2"/>
  <c r="DQ29" i="2"/>
  <c r="DQ30" i="2"/>
  <c r="DQ31" i="2"/>
  <c r="DQ32" i="2"/>
  <c r="DQ33" i="2"/>
  <c r="DQ34" i="2"/>
  <c r="DQ35" i="2"/>
  <c r="DQ36" i="2"/>
  <c r="DQ37" i="2"/>
  <c r="DQ38" i="2"/>
  <c r="DQ39" i="2"/>
  <c r="DQ40" i="2"/>
  <c r="DQ41" i="2"/>
  <c r="DQ42" i="2"/>
  <c r="DQ43" i="2"/>
  <c r="DQ44" i="2"/>
  <c r="DQ45" i="2"/>
  <c r="DQ46" i="2"/>
  <c r="DQ47" i="2"/>
  <c r="DQ48" i="2"/>
  <c r="DQ49" i="2"/>
  <c r="DQ50" i="2"/>
  <c r="DQ51" i="2"/>
  <c r="DQ52" i="2"/>
  <c r="DQ53" i="2"/>
  <c r="DQ54" i="2"/>
  <c r="DQ55" i="2"/>
  <c r="DQ56" i="2"/>
  <c r="DQ57" i="2"/>
  <c r="DQ58" i="2"/>
  <c r="DQ59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78" i="2"/>
  <c r="DQ79" i="2"/>
  <c r="DQ80" i="2"/>
  <c r="DQ81" i="2"/>
  <c r="DQ82" i="2"/>
  <c r="DQ83" i="2"/>
  <c r="DQ84" i="2"/>
  <c r="DQ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Q101" i="2"/>
  <c r="DQ102" i="2"/>
  <c r="DQ103" i="2"/>
  <c r="DQ104" i="2"/>
  <c r="DQ105" i="2"/>
  <c r="DQ106" i="2"/>
  <c r="DQ107" i="2"/>
  <c r="DQ108" i="2"/>
  <c r="DQ109" i="2"/>
  <c r="DQ110" i="2"/>
  <c r="DQ111" i="2"/>
  <c r="DQ112" i="2"/>
  <c r="DQ113" i="2"/>
  <c r="DQ114" i="2"/>
  <c r="DQ5" i="2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5" i="1"/>
  <c r="BR6" i="6" l="1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5" i="6"/>
  <c r="BS6" i="10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5" i="10"/>
  <c r="BR6" i="10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5" i="10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6" i="12"/>
  <c r="BS15" i="6" l="1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5" i="2"/>
  <c r="CX6" i="2"/>
  <c r="DA6" i="2" s="1"/>
  <c r="CX7" i="2"/>
  <c r="DA7" i="2" s="1"/>
  <c r="CX8" i="2"/>
  <c r="DA8" i="2" s="1"/>
  <c r="CX9" i="2"/>
  <c r="DA9" i="2" s="1"/>
  <c r="CX10" i="2"/>
  <c r="DA10" i="2" s="1"/>
  <c r="CX11" i="2"/>
  <c r="DA11" i="2" s="1"/>
  <c r="CX12" i="2"/>
  <c r="DA12" i="2" s="1"/>
  <c r="CX13" i="2"/>
  <c r="DA13" i="2" s="1"/>
  <c r="CX14" i="2"/>
  <c r="DA14" i="2" s="1"/>
  <c r="CX15" i="2"/>
  <c r="DA15" i="2" s="1"/>
  <c r="CX16" i="2"/>
  <c r="DA16" i="2" s="1"/>
  <c r="CX17" i="2"/>
  <c r="DA17" i="2" s="1"/>
  <c r="CX18" i="2"/>
  <c r="DA18" i="2" s="1"/>
  <c r="CX19" i="2"/>
  <c r="DA19" i="2" s="1"/>
  <c r="CX20" i="2"/>
  <c r="DA20" i="2" s="1"/>
  <c r="CX21" i="2"/>
  <c r="DA21" i="2" s="1"/>
  <c r="CX22" i="2"/>
  <c r="DA22" i="2" s="1"/>
  <c r="CX23" i="2"/>
  <c r="DA23" i="2" s="1"/>
  <c r="CX24" i="2"/>
  <c r="DA24" i="2" s="1"/>
  <c r="CX25" i="2"/>
  <c r="DA25" i="2" s="1"/>
  <c r="CX26" i="2"/>
  <c r="DA26" i="2" s="1"/>
  <c r="CX27" i="2"/>
  <c r="DA27" i="2" s="1"/>
  <c r="CX28" i="2"/>
  <c r="DA28" i="2" s="1"/>
  <c r="CX29" i="2"/>
  <c r="DA29" i="2" s="1"/>
  <c r="CX30" i="2"/>
  <c r="DA30" i="2" s="1"/>
  <c r="CX31" i="2"/>
  <c r="DA31" i="2" s="1"/>
  <c r="CX32" i="2"/>
  <c r="DA32" i="2" s="1"/>
  <c r="CX33" i="2"/>
  <c r="DA33" i="2" s="1"/>
  <c r="CX34" i="2"/>
  <c r="DA34" i="2" s="1"/>
  <c r="CX35" i="2"/>
  <c r="DA35" i="2" s="1"/>
  <c r="CX36" i="2"/>
  <c r="DA36" i="2" s="1"/>
  <c r="CX37" i="2"/>
  <c r="DA37" i="2" s="1"/>
  <c r="CX38" i="2"/>
  <c r="DA38" i="2" s="1"/>
  <c r="CX39" i="2"/>
  <c r="DA39" i="2" s="1"/>
  <c r="CX40" i="2"/>
  <c r="DA40" i="2" s="1"/>
  <c r="CX41" i="2"/>
  <c r="DA41" i="2" s="1"/>
  <c r="CX42" i="2"/>
  <c r="DA42" i="2" s="1"/>
  <c r="CX43" i="2"/>
  <c r="DA43" i="2" s="1"/>
  <c r="CX44" i="2"/>
  <c r="DA44" i="2" s="1"/>
  <c r="CX45" i="2"/>
  <c r="DA45" i="2" s="1"/>
  <c r="CX46" i="2"/>
  <c r="DA46" i="2" s="1"/>
  <c r="CX47" i="2"/>
  <c r="DA47" i="2" s="1"/>
  <c r="CX48" i="2"/>
  <c r="DA48" i="2" s="1"/>
  <c r="CX49" i="2"/>
  <c r="DA49" i="2" s="1"/>
  <c r="CX50" i="2"/>
  <c r="DA50" i="2" s="1"/>
  <c r="CX51" i="2"/>
  <c r="DA51" i="2" s="1"/>
  <c r="CX52" i="2"/>
  <c r="DA52" i="2" s="1"/>
  <c r="CX53" i="2"/>
  <c r="DA53" i="2" s="1"/>
  <c r="CX54" i="2"/>
  <c r="DA54" i="2" s="1"/>
  <c r="CX55" i="2"/>
  <c r="DA55" i="2" s="1"/>
  <c r="CX56" i="2"/>
  <c r="DA56" i="2" s="1"/>
  <c r="CX57" i="2"/>
  <c r="DA57" i="2" s="1"/>
  <c r="CX58" i="2"/>
  <c r="DA58" i="2" s="1"/>
  <c r="CX59" i="2"/>
  <c r="DA59" i="2" s="1"/>
  <c r="CX60" i="2"/>
  <c r="DA60" i="2" s="1"/>
  <c r="CX61" i="2"/>
  <c r="DA61" i="2" s="1"/>
  <c r="CX62" i="2"/>
  <c r="DA62" i="2" s="1"/>
  <c r="CX63" i="2"/>
  <c r="DA63" i="2" s="1"/>
  <c r="CX64" i="2"/>
  <c r="DA64" i="2" s="1"/>
  <c r="CX65" i="2"/>
  <c r="DA65" i="2" s="1"/>
  <c r="CX66" i="2"/>
  <c r="DA66" i="2" s="1"/>
  <c r="CX67" i="2"/>
  <c r="DA67" i="2" s="1"/>
  <c r="CX68" i="2"/>
  <c r="DA68" i="2" s="1"/>
  <c r="CX69" i="2"/>
  <c r="DA69" i="2" s="1"/>
  <c r="CX70" i="2"/>
  <c r="DA70" i="2" s="1"/>
  <c r="CX71" i="2"/>
  <c r="DA71" i="2" s="1"/>
  <c r="CX72" i="2"/>
  <c r="DA72" i="2" s="1"/>
  <c r="CX73" i="2"/>
  <c r="DA73" i="2" s="1"/>
  <c r="CX74" i="2"/>
  <c r="DA74" i="2" s="1"/>
  <c r="CX75" i="2"/>
  <c r="DA75" i="2" s="1"/>
  <c r="CX76" i="2"/>
  <c r="DA76" i="2" s="1"/>
  <c r="CX77" i="2"/>
  <c r="DA77" i="2" s="1"/>
  <c r="CX78" i="2"/>
  <c r="DA78" i="2" s="1"/>
  <c r="CX79" i="2"/>
  <c r="DA79" i="2" s="1"/>
  <c r="CX80" i="2"/>
  <c r="DA80" i="2" s="1"/>
  <c r="CX81" i="2"/>
  <c r="DA81" i="2" s="1"/>
  <c r="CX82" i="2"/>
  <c r="DA82" i="2" s="1"/>
  <c r="CX83" i="2"/>
  <c r="DA83" i="2" s="1"/>
  <c r="CX84" i="2"/>
  <c r="DA84" i="2" s="1"/>
  <c r="CX85" i="2"/>
  <c r="DA85" i="2" s="1"/>
  <c r="CX86" i="2"/>
  <c r="DA86" i="2" s="1"/>
  <c r="CX87" i="2"/>
  <c r="DA87" i="2" s="1"/>
  <c r="CX88" i="2"/>
  <c r="DA88" i="2" s="1"/>
  <c r="CX89" i="2"/>
  <c r="DA89" i="2" s="1"/>
  <c r="CX90" i="2"/>
  <c r="DA90" i="2" s="1"/>
  <c r="CX91" i="2"/>
  <c r="DA91" i="2" s="1"/>
  <c r="CX92" i="2"/>
  <c r="DA92" i="2" s="1"/>
  <c r="CX93" i="2"/>
  <c r="DA93" i="2" s="1"/>
  <c r="CX94" i="2"/>
  <c r="DA94" i="2" s="1"/>
  <c r="CX95" i="2"/>
  <c r="DA95" i="2" s="1"/>
  <c r="CX96" i="2"/>
  <c r="DA96" i="2" s="1"/>
  <c r="CX97" i="2"/>
  <c r="DA97" i="2" s="1"/>
  <c r="CX98" i="2"/>
  <c r="DA98" i="2" s="1"/>
  <c r="CX99" i="2"/>
  <c r="DA99" i="2" s="1"/>
  <c r="CX100" i="2"/>
  <c r="DA100" i="2" s="1"/>
  <c r="CX101" i="2"/>
  <c r="DA101" i="2" s="1"/>
  <c r="CX102" i="2"/>
  <c r="DA102" i="2" s="1"/>
  <c r="CX103" i="2"/>
  <c r="DA103" i="2" s="1"/>
  <c r="CX104" i="2"/>
  <c r="DA104" i="2" s="1"/>
  <c r="CX105" i="2"/>
  <c r="DA105" i="2" s="1"/>
  <c r="CX106" i="2"/>
  <c r="DA106" i="2" s="1"/>
  <c r="CX107" i="2"/>
  <c r="DA107" i="2" s="1"/>
  <c r="CX108" i="2"/>
  <c r="DA108" i="2" s="1"/>
  <c r="CX109" i="2"/>
  <c r="DA109" i="2" s="1"/>
  <c r="CX110" i="2"/>
  <c r="DA110" i="2" s="1"/>
  <c r="CX111" i="2"/>
  <c r="DA111" i="2" s="1"/>
  <c r="CX112" i="2"/>
  <c r="DA112" i="2" s="1"/>
  <c r="CX113" i="2"/>
  <c r="DA113" i="2" s="1"/>
  <c r="CX114" i="2"/>
  <c r="DA114" i="2" s="1"/>
  <c r="CX5" i="2"/>
  <c r="DA5" i="2" s="1"/>
  <c r="BS7" i="6" l="1"/>
  <c r="BS19" i="6"/>
  <c r="BS11" i="6"/>
  <c r="BS20" i="6"/>
  <c r="BS16" i="6"/>
  <c r="BS12" i="6"/>
  <c r="BS8" i="6"/>
  <c r="BS5" i="6"/>
  <c r="BS18" i="6"/>
  <c r="BS14" i="6"/>
  <c r="BS10" i="6"/>
  <c r="BS6" i="6"/>
  <c r="BS21" i="6"/>
  <c r="BS17" i="6"/>
  <c r="BS13" i="6"/>
  <c r="BS9" i="6"/>
  <c r="BU6" i="4"/>
  <c r="BU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5" i="4"/>
  <c r="BS6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U6" i="1" l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5" i="1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5" i="10"/>
  <c r="BG6" i="10"/>
  <c r="BG7" i="10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5" i="10"/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H6" i="6" l="1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5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5" i="6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I5" i="4"/>
  <c r="BJ5" i="4" s="1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5" i="4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K6" i="2" s="1"/>
  <c r="CH7" i="2"/>
  <c r="CK7" i="2" s="1"/>
  <c r="CH8" i="2"/>
  <c r="CK8" i="2" s="1"/>
  <c r="CH9" i="2"/>
  <c r="CK9" i="2" s="1"/>
  <c r="CH10" i="2"/>
  <c r="CK10" i="2" s="1"/>
  <c r="CH11" i="2"/>
  <c r="CK11" i="2" s="1"/>
  <c r="CH12" i="2"/>
  <c r="CK12" i="2" s="1"/>
  <c r="CH13" i="2"/>
  <c r="CK13" i="2" s="1"/>
  <c r="CH14" i="2"/>
  <c r="CK14" i="2" s="1"/>
  <c r="CH15" i="2"/>
  <c r="CK15" i="2" s="1"/>
  <c r="CH16" i="2"/>
  <c r="CK16" i="2" s="1"/>
  <c r="CH17" i="2"/>
  <c r="CK17" i="2" s="1"/>
  <c r="CH18" i="2"/>
  <c r="CK18" i="2" s="1"/>
  <c r="CH19" i="2"/>
  <c r="CK19" i="2" s="1"/>
  <c r="CH20" i="2"/>
  <c r="CK20" i="2" s="1"/>
  <c r="CH21" i="2"/>
  <c r="CK21" i="2" s="1"/>
  <c r="CH22" i="2"/>
  <c r="CK22" i="2" s="1"/>
  <c r="CH23" i="2"/>
  <c r="CK23" i="2" s="1"/>
  <c r="CH24" i="2"/>
  <c r="CK24" i="2" s="1"/>
  <c r="CH25" i="2"/>
  <c r="CK25" i="2" s="1"/>
  <c r="CH26" i="2"/>
  <c r="CK26" i="2" s="1"/>
  <c r="CH27" i="2"/>
  <c r="CK27" i="2" s="1"/>
  <c r="CH28" i="2"/>
  <c r="CK28" i="2" s="1"/>
  <c r="CH29" i="2"/>
  <c r="CK29" i="2" s="1"/>
  <c r="CH30" i="2"/>
  <c r="CK30" i="2" s="1"/>
  <c r="CH31" i="2"/>
  <c r="CK31" i="2" s="1"/>
  <c r="CH32" i="2"/>
  <c r="CK32" i="2" s="1"/>
  <c r="CH33" i="2"/>
  <c r="CK33" i="2" s="1"/>
  <c r="CH34" i="2"/>
  <c r="CK34" i="2" s="1"/>
  <c r="CH35" i="2"/>
  <c r="CK35" i="2" s="1"/>
  <c r="CH36" i="2"/>
  <c r="CK36" i="2" s="1"/>
  <c r="CH37" i="2"/>
  <c r="CK37" i="2" s="1"/>
  <c r="CH38" i="2"/>
  <c r="CK38" i="2" s="1"/>
  <c r="CH39" i="2"/>
  <c r="CK39" i="2" s="1"/>
  <c r="CH40" i="2"/>
  <c r="CK40" i="2" s="1"/>
  <c r="CH41" i="2"/>
  <c r="CK41" i="2" s="1"/>
  <c r="CH42" i="2"/>
  <c r="CK42" i="2" s="1"/>
  <c r="CH43" i="2"/>
  <c r="CK43" i="2" s="1"/>
  <c r="CH44" i="2"/>
  <c r="CK44" i="2" s="1"/>
  <c r="CH45" i="2"/>
  <c r="CK45" i="2" s="1"/>
  <c r="CH46" i="2"/>
  <c r="CK46" i="2" s="1"/>
  <c r="CH47" i="2"/>
  <c r="CK47" i="2" s="1"/>
  <c r="CH48" i="2"/>
  <c r="CK48" i="2" s="1"/>
  <c r="CH49" i="2"/>
  <c r="CK49" i="2" s="1"/>
  <c r="CH50" i="2"/>
  <c r="CK50" i="2" s="1"/>
  <c r="CH51" i="2"/>
  <c r="CK51" i="2" s="1"/>
  <c r="CH52" i="2"/>
  <c r="CK52" i="2" s="1"/>
  <c r="CH53" i="2"/>
  <c r="CK53" i="2" s="1"/>
  <c r="CH54" i="2"/>
  <c r="CK54" i="2" s="1"/>
  <c r="CH55" i="2"/>
  <c r="CK55" i="2" s="1"/>
  <c r="CH56" i="2"/>
  <c r="CK56" i="2" s="1"/>
  <c r="CH57" i="2"/>
  <c r="CK57" i="2" s="1"/>
  <c r="CH58" i="2"/>
  <c r="CK58" i="2" s="1"/>
  <c r="CH59" i="2"/>
  <c r="CK59" i="2" s="1"/>
  <c r="CH60" i="2"/>
  <c r="CK60" i="2" s="1"/>
  <c r="CH61" i="2"/>
  <c r="CK61" i="2" s="1"/>
  <c r="CH62" i="2"/>
  <c r="CK62" i="2" s="1"/>
  <c r="CH63" i="2"/>
  <c r="CK63" i="2" s="1"/>
  <c r="CH64" i="2"/>
  <c r="CK64" i="2" s="1"/>
  <c r="CH65" i="2"/>
  <c r="CK65" i="2" s="1"/>
  <c r="CH66" i="2"/>
  <c r="CK66" i="2" s="1"/>
  <c r="CH67" i="2"/>
  <c r="CK67" i="2" s="1"/>
  <c r="CH68" i="2"/>
  <c r="CK68" i="2" s="1"/>
  <c r="CH69" i="2"/>
  <c r="CK69" i="2" s="1"/>
  <c r="CH70" i="2"/>
  <c r="CK70" i="2" s="1"/>
  <c r="CH71" i="2"/>
  <c r="CK71" i="2" s="1"/>
  <c r="CH72" i="2"/>
  <c r="CK72" i="2" s="1"/>
  <c r="CH73" i="2"/>
  <c r="CK73" i="2" s="1"/>
  <c r="CH74" i="2"/>
  <c r="CK74" i="2" s="1"/>
  <c r="CH75" i="2"/>
  <c r="CK75" i="2" s="1"/>
  <c r="CH76" i="2"/>
  <c r="CK76" i="2" s="1"/>
  <c r="CH77" i="2"/>
  <c r="CK77" i="2" s="1"/>
  <c r="CH78" i="2"/>
  <c r="CK78" i="2" s="1"/>
  <c r="CH79" i="2"/>
  <c r="CK79" i="2" s="1"/>
  <c r="CH80" i="2"/>
  <c r="CK80" i="2" s="1"/>
  <c r="CH81" i="2"/>
  <c r="CK81" i="2" s="1"/>
  <c r="CH82" i="2"/>
  <c r="CK82" i="2" s="1"/>
  <c r="CH83" i="2"/>
  <c r="CK83" i="2" s="1"/>
  <c r="CH84" i="2"/>
  <c r="CK84" i="2" s="1"/>
  <c r="CH85" i="2"/>
  <c r="CK85" i="2" s="1"/>
  <c r="CH86" i="2"/>
  <c r="CK86" i="2" s="1"/>
  <c r="CH87" i="2"/>
  <c r="CK87" i="2" s="1"/>
  <c r="CH88" i="2"/>
  <c r="CK88" i="2" s="1"/>
  <c r="CH89" i="2"/>
  <c r="CK89" i="2" s="1"/>
  <c r="CH90" i="2"/>
  <c r="CK90" i="2" s="1"/>
  <c r="CH91" i="2"/>
  <c r="CK91" i="2" s="1"/>
  <c r="CH92" i="2"/>
  <c r="CK92" i="2" s="1"/>
  <c r="CH93" i="2"/>
  <c r="CK93" i="2" s="1"/>
  <c r="CH94" i="2"/>
  <c r="CK94" i="2" s="1"/>
  <c r="CH95" i="2"/>
  <c r="CK95" i="2" s="1"/>
  <c r="CH96" i="2"/>
  <c r="CK96" i="2" s="1"/>
  <c r="CH97" i="2"/>
  <c r="CK97" i="2" s="1"/>
  <c r="CH98" i="2"/>
  <c r="CK98" i="2" s="1"/>
  <c r="CH99" i="2"/>
  <c r="CK99" i="2" s="1"/>
  <c r="CH100" i="2"/>
  <c r="CK100" i="2" s="1"/>
  <c r="CH101" i="2"/>
  <c r="CK101" i="2" s="1"/>
  <c r="CH102" i="2"/>
  <c r="CK102" i="2" s="1"/>
  <c r="CH103" i="2"/>
  <c r="CK103" i="2" s="1"/>
  <c r="CH104" i="2"/>
  <c r="CK104" i="2" s="1"/>
  <c r="CH105" i="2"/>
  <c r="CK105" i="2" s="1"/>
  <c r="CH106" i="2"/>
  <c r="CK106" i="2" s="1"/>
  <c r="CH107" i="2"/>
  <c r="CK107" i="2" s="1"/>
  <c r="CH108" i="2"/>
  <c r="CK108" i="2" s="1"/>
  <c r="CH109" i="2"/>
  <c r="CK109" i="2" s="1"/>
  <c r="CH110" i="2"/>
  <c r="CK110" i="2" s="1"/>
  <c r="CH111" i="2"/>
  <c r="CK111" i="2" s="1"/>
  <c r="CH112" i="2"/>
  <c r="CK112" i="2" s="1"/>
  <c r="CH113" i="2"/>
  <c r="CK113" i="2" s="1"/>
  <c r="CH114" i="2"/>
  <c r="CK114" i="2" s="1"/>
  <c r="CH5" i="2"/>
  <c r="CK5" i="2" s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J5" i="1" s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5" i="1"/>
  <c r="Y7" i="12" l="1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W9" i="6" s="1"/>
  <c r="AV10" i="6"/>
  <c r="AV11" i="6"/>
  <c r="AV12" i="6"/>
  <c r="AV13" i="6"/>
  <c r="AW13" i="6" s="1"/>
  <c r="AV14" i="6"/>
  <c r="AV15" i="6"/>
  <c r="AV16" i="6"/>
  <c r="AV17" i="6"/>
  <c r="AW17" i="6" s="1"/>
  <c r="AV18" i="6"/>
  <c r="AV19" i="6"/>
  <c r="AV20" i="6"/>
  <c r="AV21" i="6"/>
  <c r="AW21" i="6" s="1"/>
  <c r="AV5" i="6"/>
  <c r="AU6" i="6"/>
  <c r="AW6" i="6" s="1"/>
  <c r="AU7" i="6"/>
  <c r="AW7" i="6" s="1"/>
  <c r="AU8" i="6"/>
  <c r="AW8" i="6" s="1"/>
  <c r="AU9" i="6"/>
  <c r="AU10" i="6"/>
  <c r="AW10" i="6" s="1"/>
  <c r="AU11" i="6"/>
  <c r="AW11" i="6" s="1"/>
  <c r="AU12" i="6"/>
  <c r="AW12" i="6" s="1"/>
  <c r="AU13" i="6"/>
  <c r="AU14" i="6"/>
  <c r="AW14" i="6" s="1"/>
  <c r="AU15" i="6"/>
  <c r="AW15" i="6" s="1"/>
  <c r="AU16" i="6"/>
  <c r="AW16" i="6" s="1"/>
  <c r="AU17" i="6"/>
  <c r="AU18" i="6"/>
  <c r="AW18" i="6" s="1"/>
  <c r="AU19" i="6"/>
  <c r="AW19" i="6" s="1"/>
  <c r="AU20" i="6"/>
  <c r="AW20" i="6" s="1"/>
  <c r="AU21" i="6"/>
  <c r="AU5" i="6"/>
  <c r="AW5" i="6" s="1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Y8" i="4" s="1"/>
  <c r="AW9" i="4"/>
  <c r="AY9" i="4" s="1"/>
  <c r="AW10" i="4"/>
  <c r="AY10" i="4" s="1"/>
  <c r="AW11" i="4"/>
  <c r="AY11" i="4" s="1"/>
  <c r="AW12" i="4"/>
  <c r="AY12" i="4" s="1"/>
  <c r="AW13" i="4"/>
  <c r="AY13" i="4" s="1"/>
  <c r="AW14" i="4"/>
  <c r="AY14" i="4" s="1"/>
  <c r="AW15" i="4"/>
  <c r="AY15" i="4" s="1"/>
  <c r="AW16" i="4"/>
  <c r="AY16" i="4" s="1"/>
  <c r="AW17" i="4"/>
  <c r="AY17" i="4" s="1"/>
  <c r="AW18" i="4"/>
  <c r="AY18" i="4" s="1"/>
  <c r="AW19" i="4"/>
  <c r="AY19" i="4" s="1"/>
  <c r="AW20" i="4"/>
  <c r="AY20" i="4" s="1"/>
  <c r="AW21" i="4"/>
  <c r="AY21" i="4" s="1"/>
  <c r="AW22" i="4"/>
  <c r="AY22" i="4" s="1"/>
  <c r="AW23" i="4"/>
  <c r="AY23" i="4" s="1"/>
  <c r="AW24" i="4"/>
  <c r="AY24" i="4" s="1"/>
  <c r="AW25" i="4"/>
  <c r="AY25" i="4" s="1"/>
  <c r="AW26" i="4"/>
  <c r="AY26" i="4" s="1"/>
  <c r="AW27" i="4"/>
  <c r="AY27" i="4" s="1"/>
  <c r="AW28" i="4"/>
  <c r="AY28" i="4" s="1"/>
  <c r="AW29" i="4"/>
  <c r="AY29" i="4" s="1"/>
  <c r="AW30" i="4"/>
  <c r="AY30" i="4" s="1"/>
  <c r="AW31" i="4"/>
  <c r="AY31" i="4" s="1"/>
  <c r="AW32" i="4"/>
  <c r="AY32" i="4" s="1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R8" i="2"/>
  <c r="BU8" i="2" s="1"/>
  <c r="BR9" i="2"/>
  <c r="BU9" i="2" s="1"/>
  <c r="BR10" i="2"/>
  <c r="BU10" i="2" s="1"/>
  <c r="BR11" i="2"/>
  <c r="BR12" i="2"/>
  <c r="BU12" i="2" s="1"/>
  <c r="BR13" i="2"/>
  <c r="BU13" i="2" s="1"/>
  <c r="BR14" i="2"/>
  <c r="BU14" i="2" s="1"/>
  <c r="BR15" i="2"/>
  <c r="BR16" i="2"/>
  <c r="BU16" i="2" s="1"/>
  <c r="BR17" i="2"/>
  <c r="BU17" i="2" s="1"/>
  <c r="BR18" i="2"/>
  <c r="BU18" i="2" s="1"/>
  <c r="BR19" i="2"/>
  <c r="BR20" i="2"/>
  <c r="BU20" i="2" s="1"/>
  <c r="BR21" i="2"/>
  <c r="BU21" i="2" s="1"/>
  <c r="BR22" i="2"/>
  <c r="BU22" i="2" s="1"/>
  <c r="BR23" i="2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BU23" i="2" l="1"/>
  <c r="BU19" i="2"/>
  <c r="BU15" i="2"/>
  <c r="BU11" i="2"/>
  <c r="BU7" i="2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P8" i="11" s="1"/>
  <c r="N9" i="11"/>
  <c r="N10" i="11"/>
  <c r="P10" i="11" s="1"/>
  <c r="N11" i="11"/>
  <c r="P11" i="11" s="1"/>
  <c r="N12" i="11"/>
  <c r="P12" i="11" s="1"/>
  <c r="N13" i="11"/>
  <c r="N14" i="11"/>
  <c r="P14" i="11" s="1"/>
  <c r="N15" i="11"/>
  <c r="P15" i="11" s="1"/>
  <c r="N16" i="11"/>
  <c r="P16" i="11" s="1"/>
  <c r="N17" i="11"/>
  <c r="N18" i="11"/>
  <c r="P18" i="11" s="1"/>
  <c r="N19" i="11"/>
  <c r="P19" i="11" s="1"/>
  <c r="N20" i="11"/>
  <c r="P20" i="11" s="1"/>
  <c r="N21" i="11"/>
  <c r="N22" i="11"/>
  <c r="P22" i="11" s="1"/>
  <c r="N23" i="11"/>
  <c r="P23" i="11" s="1"/>
  <c r="N24" i="11"/>
  <c r="P24" i="11" s="1"/>
  <c r="N25" i="11"/>
  <c r="N26" i="11"/>
  <c r="P26" i="11" s="1"/>
  <c r="N27" i="11"/>
  <c r="P27" i="11" s="1"/>
  <c r="N28" i="11"/>
  <c r="P28" i="11" s="1"/>
  <c r="N29" i="11"/>
  <c r="N30" i="11"/>
  <c r="P30" i="11" s="1"/>
  <c r="N31" i="11"/>
  <c r="P31" i="11" s="1"/>
  <c r="N32" i="11"/>
  <c r="P32" i="11" s="1"/>
  <c r="N33" i="11"/>
  <c r="N34" i="11"/>
  <c r="P34" i="11" s="1"/>
  <c r="N35" i="11"/>
  <c r="P35" i="11" s="1"/>
  <c r="N36" i="11"/>
  <c r="P36" i="11" s="1"/>
  <c r="N37" i="11"/>
  <c r="N38" i="11"/>
  <c r="P38" i="11" s="1"/>
  <c r="N39" i="11"/>
  <c r="P39" i="11" s="1"/>
  <c r="N40" i="11"/>
  <c r="P40" i="11" s="1"/>
  <c r="N41" i="11"/>
  <c r="N42" i="11"/>
  <c r="P42" i="11" s="1"/>
  <c r="N43" i="11"/>
  <c r="P43" i="11" s="1"/>
  <c r="N44" i="11"/>
  <c r="P44" i="11" s="1"/>
  <c r="N45" i="11"/>
  <c r="N46" i="11"/>
  <c r="P46" i="11" s="1"/>
  <c r="N47" i="11"/>
  <c r="P47" i="11" s="1"/>
  <c r="N48" i="11"/>
  <c r="P48" i="11" s="1"/>
  <c r="N49" i="11"/>
  <c r="N50" i="11"/>
  <c r="P50" i="11" s="1"/>
  <c r="N51" i="11"/>
  <c r="P51" i="11" s="1"/>
  <c r="N52" i="11"/>
  <c r="P52" i="11" s="1"/>
  <c r="N53" i="11"/>
  <c r="N54" i="11"/>
  <c r="P54" i="11" s="1"/>
  <c r="N55" i="11"/>
  <c r="P55" i="11" s="1"/>
  <c r="N5" i="11"/>
  <c r="P5" i="11" s="1"/>
  <c r="P49" i="11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L6" i="4" s="1"/>
  <c r="AJ7" i="4"/>
  <c r="AL7" i="4" s="1"/>
  <c r="AJ8" i="4"/>
  <c r="AL8" i="4" s="1"/>
  <c r="AJ9" i="4"/>
  <c r="AL9" i="4" s="1"/>
  <c r="AJ10" i="4"/>
  <c r="AL10" i="4" s="1"/>
  <c r="AJ11" i="4"/>
  <c r="AL11" i="4" s="1"/>
  <c r="AJ12" i="4"/>
  <c r="AL12" i="4" s="1"/>
  <c r="AJ13" i="4"/>
  <c r="AL13" i="4" s="1"/>
  <c r="AJ14" i="4"/>
  <c r="AL14" i="4" s="1"/>
  <c r="AJ15" i="4"/>
  <c r="AL15" i="4" s="1"/>
  <c r="AJ16" i="4"/>
  <c r="AL16" i="4" s="1"/>
  <c r="AJ17" i="4"/>
  <c r="AL17" i="4" s="1"/>
  <c r="AJ18" i="4"/>
  <c r="AL18" i="4" s="1"/>
  <c r="AJ19" i="4"/>
  <c r="AL19" i="4" s="1"/>
  <c r="AJ20" i="4"/>
  <c r="AL20" i="4" s="1"/>
  <c r="AJ21" i="4"/>
  <c r="AL21" i="4" s="1"/>
  <c r="AJ22" i="4"/>
  <c r="AL22" i="4" s="1"/>
  <c r="AJ23" i="4"/>
  <c r="AL23" i="4" s="1"/>
  <c r="AJ24" i="4"/>
  <c r="AL24" i="4" s="1"/>
  <c r="AJ25" i="4"/>
  <c r="AL25" i="4" s="1"/>
  <c r="AJ26" i="4"/>
  <c r="AL26" i="4" s="1"/>
  <c r="AJ27" i="4"/>
  <c r="AL27" i="4" s="1"/>
  <c r="AJ28" i="4"/>
  <c r="AL28" i="4" s="1"/>
  <c r="AJ29" i="4"/>
  <c r="AL29" i="4" s="1"/>
  <c r="AJ30" i="4"/>
  <c r="AL30" i="4" s="1"/>
  <c r="AJ31" i="4"/>
  <c r="AL31" i="4" s="1"/>
  <c r="AJ32" i="4"/>
  <c r="AL32" i="4" s="1"/>
  <c r="AJ33" i="4"/>
  <c r="AL33" i="4" s="1"/>
  <c r="AJ34" i="4"/>
  <c r="AL34" i="4" s="1"/>
  <c r="AJ35" i="4"/>
  <c r="AL35" i="4" s="1"/>
  <c r="AJ36" i="4"/>
  <c r="AL36" i="4" s="1"/>
  <c r="AJ37" i="4"/>
  <c r="AL37" i="4" s="1"/>
  <c r="AJ38" i="4"/>
  <c r="AL38" i="4" s="1"/>
  <c r="AJ39" i="4"/>
  <c r="AL39" i="4" s="1"/>
  <c r="AJ40" i="4"/>
  <c r="AL40" i="4" s="1"/>
  <c r="AJ41" i="4"/>
  <c r="AL41" i="4" s="1"/>
  <c r="AJ42" i="4"/>
  <c r="AL42" i="4" s="1"/>
  <c r="AJ43" i="4"/>
  <c r="AL43" i="4" s="1"/>
  <c r="AJ44" i="4"/>
  <c r="AL44" i="4" s="1"/>
  <c r="AJ45" i="4"/>
  <c r="AL45" i="4" s="1"/>
  <c r="AJ46" i="4"/>
  <c r="AL46" i="4" s="1"/>
  <c r="AJ47" i="4"/>
  <c r="AL47" i="4" s="1"/>
  <c r="AJ48" i="4"/>
  <c r="AL48" i="4" s="1"/>
  <c r="AJ49" i="4"/>
  <c r="AL49" i="4" s="1"/>
  <c r="AJ50" i="4"/>
  <c r="AL50" i="4" s="1"/>
  <c r="AJ51" i="4"/>
  <c r="AL51" i="4" s="1"/>
  <c r="AJ52" i="4"/>
  <c r="AL52" i="4" s="1"/>
  <c r="AJ53" i="4"/>
  <c r="AL53" i="4" s="1"/>
  <c r="AJ54" i="4"/>
  <c r="AL54" i="4" s="1"/>
  <c r="AJ55" i="4"/>
  <c r="AL55" i="4" s="1"/>
  <c r="AJ56" i="4"/>
  <c r="AL56" i="4" s="1"/>
  <c r="AJ57" i="4"/>
  <c r="AL57" i="4" s="1"/>
  <c r="AJ58" i="4"/>
  <c r="AL58" i="4" s="1"/>
  <c r="AJ59" i="4"/>
  <c r="AL59" i="4" s="1"/>
  <c r="AJ60" i="4"/>
  <c r="AL60" i="4" s="1"/>
  <c r="AJ61" i="4"/>
  <c r="AL61" i="4" s="1"/>
  <c r="AJ62" i="4"/>
  <c r="AL62" i="4" s="1"/>
  <c r="AJ63" i="4"/>
  <c r="AL63" i="4" s="1"/>
  <c r="AJ64" i="4"/>
  <c r="AL64" i="4" s="1"/>
  <c r="AJ65" i="4"/>
  <c r="AL65" i="4" s="1"/>
  <c r="AJ66" i="4"/>
  <c r="AL66" i="4" s="1"/>
  <c r="AJ67" i="4"/>
  <c r="AL67" i="4" s="1"/>
  <c r="AJ68" i="4"/>
  <c r="AL68" i="4" s="1"/>
  <c r="AJ69" i="4"/>
  <c r="AL69" i="4" s="1"/>
  <c r="AJ70" i="4"/>
  <c r="AL70" i="4" s="1"/>
  <c r="AJ71" i="4"/>
  <c r="AL71" i="4" s="1"/>
  <c r="AJ72" i="4"/>
  <c r="AL72" i="4" s="1"/>
  <c r="AJ73" i="4"/>
  <c r="AL73" i="4" s="1"/>
  <c r="AJ74" i="4"/>
  <c r="AL74" i="4" s="1"/>
  <c r="AJ75" i="4"/>
  <c r="AL75" i="4" s="1"/>
  <c r="AJ76" i="4"/>
  <c r="AL76" i="4" s="1"/>
  <c r="AJ77" i="4"/>
  <c r="AL77" i="4" s="1"/>
  <c r="AJ78" i="4"/>
  <c r="AL78" i="4" s="1"/>
  <c r="AJ79" i="4"/>
  <c r="AL79" i="4" s="1"/>
  <c r="AJ80" i="4"/>
  <c r="AL80" i="4" s="1"/>
  <c r="AJ81" i="4"/>
  <c r="AL81" i="4" s="1"/>
  <c r="AJ82" i="4"/>
  <c r="AL82" i="4" s="1"/>
  <c r="AJ5" i="4"/>
  <c r="AL5" i="4" s="1"/>
  <c r="AI6" i="10" l="1"/>
  <c r="AJ6" i="10" s="1"/>
  <c r="AI7" i="10"/>
  <c r="AJ7" i="10" s="1"/>
  <c r="AI8" i="10"/>
  <c r="AJ8" i="10" s="1"/>
  <c r="AI9" i="10"/>
  <c r="AJ9" i="10" s="1"/>
  <c r="AI10" i="10"/>
  <c r="AJ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AI21" i="10"/>
  <c r="AJ21" i="10" s="1"/>
  <c r="AI22" i="10"/>
  <c r="AJ22" i="10" s="1"/>
  <c r="AI23" i="10"/>
  <c r="AJ23" i="10" s="1"/>
  <c r="AI24" i="10"/>
  <c r="AJ24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34" i="10"/>
  <c r="AJ34" i="10" s="1"/>
  <c r="AI35" i="10"/>
  <c r="AJ35" i="10" s="1"/>
  <c r="AI36" i="10"/>
  <c r="AJ36" i="10" s="1"/>
  <c r="AI37" i="10"/>
  <c r="AJ37" i="10" s="1"/>
  <c r="AI38" i="10"/>
  <c r="AJ38" i="10" s="1"/>
  <c r="AI39" i="10"/>
  <c r="AJ39" i="10" s="1"/>
  <c r="AI40" i="10"/>
  <c r="AJ40" i="10" s="1"/>
  <c r="AI5" i="10"/>
  <c r="AJ5" i="10" s="1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J8" i="6" s="1"/>
  <c r="AI9" i="6"/>
  <c r="AI10" i="6"/>
  <c r="AI11" i="6"/>
  <c r="AI12" i="6"/>
  <c r="AJ12" i="6" s="1"/>
  <c r="AI13" i="6"/>
  <c r="AI14" i="6"/>
  <c r="AI15" i="6"/>
  <c r="AI16" i="6"/>
  <c r="AJ16" i="6" s="1"/>
  <c r="AI17" i="6"/>
  <c r="AI18" i="6"/>
  <c r="AI19" i="6"/>
  <c r="AI20" i="6"/>
  <c r="AJ20" i="6" s="1"/>
  <c r="AI21" i="6"/>
  <c r="AI5" i="6"/>
  <c r="AH6" i="6"/>
  <c r="AJ6" i="6" s="1"/>
  <c r="AH7" i="6"/>
  <c r="AJ7" i="6" s="1"/>
  <c r="AH8" i="6"/>
  <c r="AH9" i="6"/>
  <c r="AJ9" i="6" s="1"/>
  <c r="AH10" i="6"/>
  <c r="AJ10" i="6" s="1"/>
  <c r="AH11" i="6"/>
  <c r="AJ11" i="6" s="1"/>
  <c r="AH12" i="6"/>
  <c r="AH13" i="6"/>
  <c r="AJ13" i="6" s="1"/>
  <c r="AH14" i="6"/>
  <c r="AJ14" i="6" s="1"/>
  <c r="AH15" i="6"/>
  <c r="AJ15" i="6" s="1"/>
  <c r="AH16" i="6"/>
  <c r="AH17" i="6"/>
  <c r="AJ17" i="6" s="1"/>
  <c r="AH18" i="6"/>
  <c r="AJ18" i="6" s="1"/>
  <c r="AH19" i="6"/>
  <c r="AJ19" i="6" s="1"/>
  <c r="AH20" i="6"/>
  <c r="AH21" i="6"/>
  <c r="AJ21" i="6" s="1"/>
  <c r="AH5" i="6"/>
  <c r="AJ5" i="6" s="1"/>
  <c r="X6" i="10" l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Y6" i="10" s="1"/>
  <c r="W7" i="10"/>
  <c r="Y7" i="10" s="1"/>
  <c r="W8" i="10"/>
  <c r="Y8" i="10" s="1"/>
  <c r="W9" i="10"/>
  <c r="Y9" i="10" s="1"/>
  <c r="W10" i="10"/>
  <c r="Y10" i="10" s="1"/>
  <c r="W11" i="10"/>
  <c r="Y11" i="10" s="1"/>
  <c r="W12" i="10"/>
  <c r="Y12" i="10" s="1"/>
  <c r="W13" i="10"/>
  <c r="Y13" i="10" s="1"/>
  <c r="W14" i="10"/>
  <c r="Y14" i="10" s="1"/>
  <c r="W15" i="10"/>
  <c r="Y15" i="10" s="1"/>
  <c r="W16" i="10"/>
  <c r="Y16" i="10" s="1"/>
  <c r="W17" i="10"/>
  <c r="Y17" i="10" s="1"/>
  <c r="W18" i="10"/>
  <c r="Y18" i="10" s="1"/>
  <c r="W19" i="10"/>
  <c r="Y19" i="10" s="1"/>
  <c r="W20" i="10"/>
  <c r="Y20" i="10" s="1"/>
  <c r="W21" i="10"/>
  <c r="Y21" i="10" s="1"/>
  <c r="W22" i="10"/>
  <c r="Y22" i="10" s="1"/>
  <c r="W23" i="10"/>
  <c r="Y23" i="10" s="1"/>
  <c r="W24" i="10"/>
  <c r="Y24" i="10" s="1"/>
  <c r="W25" i="10"/>
  <c r="Y25" i="10" s="1"/>
  <c r="W26" i="10"/>
  <c r="Y26" i="10" s="1"/>
  <c r="W27" i="10"/>
  <c r="Y27" i="10" s="1"/>
  <c r="W28" i="10"/>
  <c r="Y28" i="10" s="1"/>
  <c r="W29" i="10"/>
  <c r="Y29" i="10" s="1"/>
  <c r="W30" i="10"/>
  <c r="Y30" i="10" s="1"/>
  <c r="W31" i="10"/>
  <c r="Y31" i="10" s="1"/>
  <c r="W32" i="10"/>
  <c r="Y32" i="10" s="1"/>
  <c r="W33" i="10"/>
  <c r="Y33" i="10" s="1"/>
  <c r="W34" i="10"/>
  <c r="Y34" i="10" s="1"/>
  <c r="W35" i="10"/>
  <c r="Y35" i="10" s="1"/>
  <c r="W36" i="10"/>
  <c r="Y36" i="10" s="1"/>
  <c r="W37" i="10"/>
  <c r="Y37" i="10" s="1"/>
  <c r="W38" i="10"/>
  <c r="Y38" i="10" s="1"/>
  <c r="W39" i="10"/>
  <c r="Y39" i="10" s="1"/>
  <c r="W40" i="10"/>
  <c r="Y40" i="10" s="1"/>
  <c r="W5" i="10"/>
  <c r="Y5" i="10" s="1"/>
  <c r="Y9" i="6"/>
  <c r="Y13" i="6"/>
  <c r="Y17" i="6"/>
  <c r="Y21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Y7" i="6" s="1"/>
  <c r="W8" i="6"/>
  <c r="Y8" i="6" s="1"/>
  <c r="W9" i="6"/>
  <c r="W10" i="6"/>
  <c r="Y10" i="6" s="1"/>
  <c r="W11" i="6"/>
  <c r="Y11" i="6" s="1"/>
  <c r="W12" i="6"/>
  <c r="Y12" i="6" s="1"/>
  <c r="W13" i="6"/>
  <c r="W14" i="6"/>
  <c r="Y14" i="6" s="1"/>
  <c r="W15" i="6"/>
  <c r="Y15" i="6" s="1"/>
  <c r="W16" i="6"/>
  <c r="Y16" i="6" s="1"/>
  <c r="W17" i="6"/>
  <c r="W18" i="6"/>
  <c r="Y18" i="6" s="1"/>
  <c r="W19" i="6"/>
  <c r="Y19" i="6" s="1"/>
  <c r="W20" i="6"/>
  <c r="Y20" i="6" s="1"/>
  <c r="W21" i="6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AA9" i="4" s="1"/>
  <c r="Y10" i="4"/>
  <c r="AA10" i="4" s="1"/>
  <c r="Y11" i="4"/>
  <c r="AA11" i="4" s="1"/>
  <c r="Y12" i="4"/>
  <c r="AA12" i="4" s="1"/>
  <c r="Y13" i="4"/>
  <c r="AA13" i="4" s="1"/>
  <c r="Y14" i="4"/>
  <c r="AA14" i="4" s="1"/>
  <c r="Y15" i="4"/>
  <c r="AA15" i="4" s="1"/>
  <c r="Y16" i="4"/>
  <c r="AA16" i="4" s="1"/>
  <c r="Y17" i="4"/>
  <c r="AA17" i="4" s="1"/>
  <c r="Y18" i="4"/>
  <c r="AA18" i="4" s="1"/>
  <c r="Y19" i="4"/>
  <c r="AA19" i="4" s="1"/>
  <c r="Y20" i="4"/>
  <c r="AA20" i="4" s="1"/>
  <c r="Y21" i="4"/>
  <c r="AA21" i="4" s="1"/>
  <c r="Y22" i="4"/>
  <c r="AA22" i="4" s="1"/>
  <c r="Y23" i="4"/>
  <c r="AA23" i="4" s="1"/>
  <c r="Y24" i="4"/>
  <c r="AA24" i="4" s="1"/>
  <c r="Y25" i="4"/>
  <c r="AA25" i="4" s="1"/>
  <c r="Y26" i="4"/>
  <c r="AA26" i="4" s="1"/>
  <c r="Y27" i="4"/>
  <c r="AA27" i="4" s="1"/>
  <c r="Y28" i="4"/>
  <c r="AA28" i="4" s="1"/>
  <c r="Y29" i="4"/>
  <c r="AA29" i="4" s="1"/>
  <c r="Y30" i="4"/>
  <c r="AA30" i="4" s="1"/>
  <c r="Y31" i="4"/>
  <c r="AA31" i="4" s="1"/>
  <c r="Y32" i="4"/>
  <c r="AA32" i="4" s="1"/>
  <c r="Y33" i="4"/>
  <c r="AA33" i="4" s="1"/>
  <c r="Y34" i="4"/>
  <c r="AA34" i="4" s="1"/>
  <c r="Y35" i="4"/>
  <c r="AA35" i="4" s="1"/>
  <c r="Y36" i="4"/>
  <c r="AA36" i="4" s="1"/>
  <c r="Y37" i="4"/>
  <c r="AA37" i="4" s="1"/>
  <c r="Y38" i="4"/>
  <c r="AA38" i="4" s="1"/>
  <c r="Y39" i="4"/>
  <c r="AA39" i="4" s="1"/>
  <c r="Y40" i="4"/>
  <c r="AA40" i="4" s="1"/>
  <c r="Y41" i="4"/>
  <c r="AA41" i="4" s="1"/>
  <c r="Y42" i="4"/>
  <c r="AA42" i="4" s="1"/>
  <c r="Y43" i="4"/>
  <c r="AA43" i="4" s="1"/>
  <c r="Y44" i="4"/>
  <c r="AA44" i="4" s="1"/>
  <c r="Y45" i="4"/>
  <c r="AA45" i="4" s="1"/>
  <c r="Y46" i="4"/>
  <c r="AA46" i="4" s="1"/>
  <c r="Y47" i="4"/>
  <c r="AA47" i="4" s="1"/>
  <c r="Y48" i="4"/>
  <c r="AA48" i="4" s="1"/>
  <c r="Y49" i="4"/>
  <c r="AA49" i="4" s="1"/>
  <c r="Y50" i="4"/>
  <c r="AA50" i="4" s="1"/>
  <c r="Y51" i="4"/>
  <c r="AA51" i="4" s="1"/>
  <c r="Y52" i="4"/>
  <c r="AA52" i="4" s="1"/>
  <c r="Y53" i="4"/>
  <c r="AA53" i="4" s="1"/>
  <c r="Y54" i="4"/>
  <c r="AA54" i="4" s="1"/>
  <c r="Y55" i="4"/>
  <c r="AA55" i="4" s="1"/>
  <c r="Y56" i="4"/>
  <c r="AA56" i="4" s="1"/>
  <c r="Y57" i="4"/>
  <c r="AA57" i="4" s="1"/>
  <c r="Y58" i="4"/>
  <c r="AA58" i="4" s="1"/>
  <c r="Y59" i="4"/>
  <c r="AA59" i="4" s="1"/>
  <c r="Y60" i="4"/>
  <c r="AA60" i="4" s="1"/>
  <c r="Y61" i="4"/>
  <c r="AA61" i="4" s="1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7" i="6"/>
  <c r="N8" i="6"/>
  <c r="N12" i="6"/>
  <c r="N13" i="6"/>
  <c r="N16" i="6"/>
  <c r="N17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N6" i="6" s="1"/>
  <c r="L7" i="6"/>
  <c r="L8" i="6"/>
  <c r="L9" i="6"/>
  <c r="N9" i="6" s="1"/>
  <c r="L10" i="6"/>
  <c r="N10" i="6" s="1"/>
  <c r="L12" i="6"/>
  <c r="L13" i="6"/>
  <c r="L14" i="6"/>
  <c r="N14" i="6" s="1"/>
  <c r="L15" i="6"/>
  <c r="N15" i="6" s="1"/>
  <c r="L16" i="6"/>
  <c r="L17" i="6"/>
  <c r="L19" i="6"/>
  <c r="N19" i="6" s="1"/>
  <c r="L20" i="6"/>
  <c r="N20" i="6" s="1"/>
  <c r="L21" i="6"/>
  <c r="L5" i="6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P60" i="4" s="1"/>
  <c r="N61" i="4"/>
  <c r="P61" i="4" s="1"/>
  <c r="N62" i="4"/>
  <c r="P62" i="4" s="1"/>
  <c r="N63" i="4"/>
  <c r="P63" i="4" s="1"/>
  <c r="N64" i="4"/>
  <c r="P64" i="4" s="1"/>
  <c r="N65" i="4"/>
  <c r="P65" i="4" s="1"/>
  <c r="N66" i="4"/>
  <c r="P66" i="4" s="1"/>
  <c r="N67" i="4"/>
  <c r="P67" i="4" s="1"/>
  <c r="N68" i="4"/>
  <c r="P68" i="4" s="1"/>
  <c r="N69" i="4"/>
  <c r="P69" i="4" s="1"/>
  <c r="N70" i="4"/>
  <c r="P70" i="4" s="1"/>
  <c r="N71" i="4"/>
  <c r="P71" i="4" s="1"/>
  <c r="N72" i="4"/>
  <c r="P72" i="4" s="1"/>
  <c r="N73" i="4"/>
  <c r="P73" i="4" s="1"/>
  <c r="N74" i="4"/>
  <c r="P74" i="4" s="1"/>
  <c r="N75" i="4"/>
  <c r="P75" i="4" s="1"/>
  <c r="N76" i="4"/>
  <c r="P76" i="4" s="1"/>
  <c r="N77" i="4"/>
  <c r="P77" i="4" s="1"/>
  <c r="N78" i="4"/>
  <c r="P78" i="4" s="1"/>
  <c r="N79" i="4"/>
  <c r="P79" i="4" s="1"/>
  <c r="N80" i="4"/>
  <c r="P80" i="4" s="1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<sst xmlns="http://schemas.openxmlformats.org/spreadsheetml/2006/main" count="2401" uniqueCount="780">
  <si>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</si>
  <si>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</si>
  <si>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</si>
  <si>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</si>
  <si>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</si>
  <si>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</si>
  <si>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</si>
  <si>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</si>
  <si>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</si>
  <si>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</si>
  <si>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</si>
  <si>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</si>
  <si>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</si>
  <si>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</si>
  <si>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</si>
  <si>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</si>
  <si>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</si>
  <si>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</si>
  <si>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</si>
  <si>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</si>
  <si>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</si>
  <si>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</si>
  <si>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</si>
  <si>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</si>
  <si>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</si>
  <si>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</si>
  <si>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</si>
  <si>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</si>
  <si>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</si>
  <si>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</si>
  <si>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</si>
  <si>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</si>
  <si>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</si>
  <si>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</si>
  <si>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</si>
  <si>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</si>
  <si>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</si>
  <si>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</si>
  <si>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</si>
  <si>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</si>
  <si>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</si>
  <si>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</si>
  <si>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</si>
  <si>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</si>
  <si>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</si>
  <si>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</si>
  <si>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</si>
  <si>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</si>
  <si>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</si>
  <si>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</si>
  <si>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</si>
  <si>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</si>
  <si>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</si>
  <si>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</si>
  <si>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</si>
  <si>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</si>
  <si>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</si>
  <si>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</si>
  <si>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</si>
  <si>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</si>
  <si>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</si>
  <si>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</si>
  <si>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</si>
  <si>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</si>
  <si>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</si>
  <si>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</si>
  <si>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</si>
  <si>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</si>
  <si>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</si>
  <si>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</si>
  <si>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</si>
  <si>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</si>
  <si>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</si>
  <si>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</si>
  <si>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</si>
  <si>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</si>
  <si>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</si>
  <si>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</si>
  <si>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</si>
  <si>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</si>
  <si>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</si>
  <si>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</si>
  <si>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</si>
  <si>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</si>
  <si>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</si>
  <si>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</si>
  <si>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</si>
  <si>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</si>
  <si>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</si>
  <si>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</si>
  <si>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</si>
  <si>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</si>
  <si>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</si>
  <si>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</si>
  <si>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</si>
  <si>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</si>
  <si>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</si>
  <si>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</si>
  <si>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</si>
  <si>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</si>
  <si>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</si>
  <si>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</si>
  <si>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</si>
  <si>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</si>
  <si>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</si>
  <si>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</si>
  <si>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</si>
  <si>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</si>
  <si>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</si>
  <si>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</si>
  <si>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</si>
  <si>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</si>
  <si>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</si>
  <si>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</si>
  <si>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</si>
  <si>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</si>
  <si>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</si>
  <si>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</si>
  <si>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</si>
  <si>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</si>
  <si>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</si>
  <si>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</si>
  <si>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</si>
  <si>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</si>
  <si>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</si>
  <si>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</si>
  <si>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</si>
  <si>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</si>
  <si>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</si>
  <si>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</si>
  <si>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</si>
  <si>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</si>
  <si>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</si>
  <si>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</si>
  <si>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</si>
  <si>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</si>
  <si>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</si>
  <si>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</si>
  <si>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</si>
  <si>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</si>
  <si>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</si>
  <si>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</si>
  <si>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</si>
  <si>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</si>
  <si>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</si>
  <si>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</si>
  <si>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</si>
  <si>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</si>
  <si>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</si>
  <si>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</si>
  <si>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</si>
  <si>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</si>
  <si>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</si>
  <si>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</si>
  <si>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</si>
  <si>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</si>
  <si>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</si>
  <si>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</si>
  <si>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</si>
  <si>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</si>
  <si>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</si>
  <si>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</si>
  <si>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</si>
  <si>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</si>
  <si>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</si>
  <si>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</si>
  <si>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</si>
  <si>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</si>
  <si>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</si>
  <si>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</si>
  <si>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</si>
  <si>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</si>
  <si>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</si>
  <si>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</si>
  <si>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</si>
  <si>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</si>
  <si>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</si>
  <si>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</si>
  <si>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</si>
  <si>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</si>
  <si>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</si>
  <si>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</si>
  <si>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</si>
  <si>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</si>
  <si>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</si>
  <si>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</si>
  <si>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</si>
  <si>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</si>
  <si>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</si>
  <si>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</si>
  <si>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</si>
  <si>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</si>
  <si>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</si>
  <si>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</si>
  <si>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</si>
  <si>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</si>
  <si>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</si>
  <si>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</si>
  <si>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</si>
  <si>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</si>
  <si>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</si>
  <si>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</si>
  <si>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</si>
  <si>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</si>
  <si>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</si>
  <si>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</si>
  <si>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</si>
  <si>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</si>
  <si>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</si>
  <si>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</si>
  <si>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</si>
  <si>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</si>
  <si>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</si>
  <si>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</si>
  <si>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</si>
  <si>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</si>
  <si>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</si>
  <si>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</si>
  <si>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</si>
  <si>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</si>
  <si>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</si>
  <si>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</si>
  <si>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</si>
  <si>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</si>
  <si>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</si>
  <si>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</si>
  <si>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</si>
  <si>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</si>
  <si>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</si>
  <si>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</si>
  <si>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</si>
  <si>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</si>
  <si>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</si>
  <si>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</si>
  <si>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</si>
  <si>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</si>
  <si>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</si>
  <si>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</si>
  <si>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</si>
  <si>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</si>
  <si>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</si>
  <si>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</si>
  <si>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</si>
  <si>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</si>
  <si>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</si>
  <si>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</si>
  <si>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</si>
  <si>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</si>
  <si>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</si>
  <si>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</si>
  <si>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</si>
  <si>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</si>
  <si>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</si>
  <si>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</si>
  <si>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</si>
  <si>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</si>
  <si>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</si>
  <si>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</si>
  <si>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</si>
  <si>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</si>
  <si>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</si>
  <si>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</si>
  <si>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</si>
  <si>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</si>
  <si>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</si>
  <si>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</si>
  <si>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</si>
  <si>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</si>
  <si>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</si>
  <si>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</si>
  <si>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</si>
  <si>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</si>
  <si>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</si>
  <si>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</si>
  <si>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</si>
  <si>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</si>
  <si>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</si>
  <si>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</si>
  <si>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</si>
  <si>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</si>
  <si>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</si>
  <si>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</si>
  <si>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</si>
  <si>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</si>
  <si>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</si>
  <si>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</si>
  <si>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</si>
  <si>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</si>
  <si>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</si>
  <si>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</si>
  <si>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</si>
  <si>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</si>
  <si>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</si>
  <si>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</si>
  <si>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</si>
  <si>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</si>
  <si>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</si>
  <si>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</si>
  <si>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</si>
  <si>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</si>
  <si>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</si>
  <si>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</si>
  <si>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</si>
  <si>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</si>
  <si>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</si>
  <si>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</si>
  <si>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</si>
  <si>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</si>
  <si>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</si>
  <si>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</si>
  <si>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</si>
  <si>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</si>
  <si>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</si>
  <si>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</si>
  <si>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</si>
  <si>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</si>
  <si>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</si>
  <si>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</si>
  <si>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</si>
  <si>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</si>
  <si>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</si>
  <si>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</si>
  <si>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</si>
  <si>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</si>
  <si>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</si>
  <si>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</si>
  <si>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</si>
  <si>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</si>
  <si>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</si>
  <si>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</si>
  <si>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</si>
  <si>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</si>
  <si>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</si>
  <si>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</si>
  <si>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</si>
  <si>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</si>
  <si>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</si>
  <si>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</si>
  <si>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</si>
  <si>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</si>
  <si>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</si>
  <si>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</si>
  <si>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</si>
  <si>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</si>
  <si>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</si>
  <si>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</si>
  <si>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</si>
  <si>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</si>
  <si>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</si>
  <si>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</si>
  <si>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</si>
  <si>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</si>
  <si>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</si>
  <si>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</si>
  <si>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</si>
  <si>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</si>
  <si>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</si>
  <si>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</si>
  <si>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</si>
  <si>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</si>
  <si>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</si>
  <si>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</si>
  <si>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</si>
  <si>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</si>
  <si>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</si>
  <si>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</si>
  <si>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</si>
  <si>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</si>
  <si>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</si>
  <si>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</si>
  <si>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</si>
  <si>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</si>
  <si>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</si>
  <si>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</si>
  <si>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</si>
  <si>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</si>
  <si>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</si>
  <si>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</si>
  <si>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</si>
  <si>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</si>
  <si>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</si>
  <si>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</si>
  <si>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</si>
  <si>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</si>
  <si>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</si>
  <si>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</si>
  <si>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</si>
  <si>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</si>
  <si>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</si>
  <si>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</si>
  <si>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</si>
  <si>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</si>
  <si>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</si>
  <si>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</si>
  <si>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</si>
  <si>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</si>
  <si>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</si>
  <si>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</si>
  <si>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</si>
  <si>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</si>
  <si>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</si>
  <si>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</si>
  <si>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</si>
  <si>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</si>
  <si>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</si>
  <si>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</si>
  <si>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</si>
  <si>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</si>
  <si>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</si>
  <si>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</si>
  <si>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</si>
  <si>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</si>
  <si>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</si>
  <si>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</si>
  <si>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</si>
  <si>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</si>
  <si>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</si>
  <si>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</si>
  <si>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</si>
  <si>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</si>
  <si>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</si>
  <si>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</si>
  <si>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</si>
  <si>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</si>
  <si>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</si>
  <si>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</si>
  <si>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</si>
  <si>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</si>
  <si>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</si>
  <si>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</si>
  <si>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</si>
  <si>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</si>
  <si>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</si>
  <si>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</si>
  <si>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</si>
  <si>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</si>
  <si>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</si>
  <si>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</si>
  <si>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</si>
  <si>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</si>
  <si>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</si>
  <si>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</si>
  <si>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</si>
  <si>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</si>
  <si>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</si>
  <si>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</si>
  <si>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</si>
  <si>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</si>
  <si>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</si>
  <si>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</si>
  <si>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</si>
  <si>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</si>
  <si>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</si>
  <si>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</si>
  <si>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</si>
  <si>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</si>
  <si>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</si>
  <si>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</si>
  <si>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</si>
  <si>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</si>
  <si>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</si>
  <si>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</si>
  <si>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</si>
  <si>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</si>
  <si>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</si>
  <si>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</si>
  <si>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</si>
  <si>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</si>
  <si>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</si>
  <si>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</si>
  <si>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</si>
  <si>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</si>
  <si>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</si>
  <si>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</si>
  <si>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</si>
  <si>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</si>
  <si>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</si>
  <si>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</si>
  <si>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</si>
  <si>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</si>
  <si>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</si>
  <si>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</si>
  <si>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</si>
  <si>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</si>
  <si>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</si>
  <si>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</si>
  <si>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</si>
  <si>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</si>
  <si>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</si>
  <si>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</si>
  <si>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</si>
  <si>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</si>
  <si>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</si>
  <si>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</si>
  <si>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</si>
  <si>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</si>
  <si>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</si>
  <si>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</si>
  <si>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</si>
  <si>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</si>
  <si>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</si>
  <si>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</si>
  <si>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</si>
  <si>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</si>
  <si>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</si>
  <si>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</si>
  <si>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</si>
  <si>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</si>
  <si>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</si>
  <si>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</si>
  <si>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</si>
  <si>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</si>
  <si>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</si>
  <si>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</si>
  <si>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</si>
  <si>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</si>
  <si>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</si>
  <si>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</si>
  <si>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</si>
  <si>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</si>
  <si>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</si>
  <si>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</si>
  <si>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</si>
  <si>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</si>
  <si>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</si>
  <si>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</si>
  <si>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</si>
  <si>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</si>
  <si>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</si>
  <si>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</si>
  <si>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</si>
  <si>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</si>
  <si>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</si>
  <si>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</si>
  <si>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</si>
  <si>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</si>
  <si>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</si>
  <si>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</si>
  <si>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</si>
  <si>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</si>
  <si>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</si>
  <si>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</si>
  <si>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</si>
  <si>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</si>
  <si>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</si>
  <si>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</si>
  <si>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</si>
  <si>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</si>
  <si>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</si>
  <si>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</si>
  <si>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</si>
  <si>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</si>
  <si>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</si>
  <si>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</si>
  <si>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</si>
  <si>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</si>
  <si>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</si>
  <si>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</si>
  <si>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</si>
  <si>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</si>
  <si>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</si>
  <si>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</si>
  <si>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</si>
  <si>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</si>
  <si>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</si>
  <si>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</si>
  <si>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</si>
  <si>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</si>
  <si>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</si>
  <si>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</si>
  <si>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</si>
  <si>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</si>
  <si>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</si>
  <si>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</si>
  <si>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</si>
  <si>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</si>
  <si>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</si>
  <si>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</si>
  <si>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</si>
  <si>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</si>
  <si>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</si>
  <si>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</si>
  <si>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</si>
  <si>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</si>
  <si>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</si>
  <si>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</si>
  <si>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</si>
  <si>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</si>
  <si>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</si>
  <si>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</si>
  <si>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</si>
  <si>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</si>
  <si>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</si>
  <si>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</si>
  <si>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</si>
  <si>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</si>
  <si>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</si>
  <si>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</si>
  <si>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</si>
  <si>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</si>
  <si>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</si>
  <si>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</si>
  <si>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</si>
  <si>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</si>
  <si>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</si>
  <si>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</si>
  <si>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</si>
  <si>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</si>
  <si>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</si>
  <si>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</si>
  <si>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</si>
  <si>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</si>
  <si>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</si>
  <si>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</si>
  <si>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</si>
  <si>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</si>
  <si>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</si>
  <si>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</si>
  <si>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</si>
  <si>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</si>
  <si>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</si>
  <si>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</si>
  <si>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</si>
  <si>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</si>
  <si>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</si>
  <si>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</si>
  <si>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</si>
  <si>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</si>
  <si>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</si>
  <si>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</si>
  <si>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</si>
  <si>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</si>
  <si>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</si>
  <si>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</si>
  <si>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</si>
  <si>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</si>
  <si>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</si>
  <si>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</si>
  <si>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</si>
  <si>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</si>
  <si>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</si>
  <si>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</si>
  <si>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</si>
  <si>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</si>
  <si>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</si>
  <si>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</si>
  <si>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</si>
  <si>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</si>
  <si>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</si>
  <si>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</si>
  <si>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</si>
  <si>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</si>
  <si>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</si>
  <si>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</si>
  <si>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</si>
  <si>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</si>
  <si>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</si>
  <si>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</si>
  <si>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</si>
  <si>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</si>
  <si>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</si>
  <si>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</si>
  <si>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</si>
  <si>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</si>
  <si>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</si>
  <si>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</si>
  <si>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</si>
  <si>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</si>
  <si>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</si>
  <si>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</si>
  <si>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</si>
  <si>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</si>
  <si>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</si>
  <si>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</si>
  <si>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</si>
  <si>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</si>
  <si>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</si>
  <si>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</si>
  <si>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</si>
  <si>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</si>
  <si>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</si>
  <si>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</si>
  <si>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</si>
  <si>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</si>
  <si>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</si>
  <si>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</si>
  <si>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</si>
  <si>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</si>
  <si>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</si>
  <si>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</si>
  <si>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</si>
  <si>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</si>
  <si>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</si>
  <si>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</si>
  <si>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</si>
  <si>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</si>
  <si>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</si>
  <si>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</si>
  <si>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</si>
  <si>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</si>
  <si>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</si>
  <si>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</si>
  <si>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</si>
  <si>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</si>
  <si>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</si>
  <si>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</si>
  <si>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</si>
  <si>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</si>
  <si>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</si>
  <si>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</si>
  <si>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</si>
  <si>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</si>
  <si>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</si>
  <si>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</si>
  <si>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</si>
  <si>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</si>
  <si>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</si>
  <si>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</si>
  <si>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</si>
  <si>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</si>
  <si>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</si>
  <si>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</si>
  <si>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</si>
  <si>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</si>
  <si>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</si>
  <si>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</si>
  <si>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</si>
  <si>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</si>
  <si>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</si>
  <si>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</si>
  <si>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</si>
  <si>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</si>
  <si>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</si>
  <si>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</si>
  <si>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</si>
  <si>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</si>
  <si>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</si>
  <si>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</si>
  <si>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</si>
  <si>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</si>
  <si>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</si>
  <si>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</si>
  <si>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</si>
  <si>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</si>
  <si>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</si>
  <si>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</si>
  <si>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</si>
  <si>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</si>
  <si>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</si>
  <si>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</si>
  <si>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</si>
  <si>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</si>
  <si>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</si>
  <si>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</si>
  <si>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</si>
  <si>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</si>
  <si>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</si>
  <si>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</si>
  <si>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</si>
  <si>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</si>
  <si>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</si>
  <si>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</si>
  <si>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</si>
  <si>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</si>
  <si>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</si>
  <si>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</si>
  <si>
    <t>02-06/06/2014</t>
  </si>
  <si>
    <t>09-13/06/2014</t>
  </si>
  <si>
    <t>16-20/06/2014</t>
  </si>
  <si>
    <t>23-27/06/2014</t>
  </si>
  <si>
    <t>HAZİRAN</t>
  </si>
  <si>
    <t>23-24/06/2014</t>
  </si>
  <si>
    <t>05-06/05/2014</t>
  </si>
  <si>
    <t>19-23/05/2014</t>
  </si>
  <si>
    <t>TEMMUZ</t>
  </si>
  <si>
    <t>30/06-04/07/2014</t>
  </si>
  <si>
    <t>07-11/07/2014</t>
  </si>
  <si>
    <t>14-18/07/2014</t>
  </si>
  <si>
    <t>21-25/07/2014</t>
  </si>
  <si>
    <t>31/07-01/08/2014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</si>
</sst>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0" xfId="0" applyFont="1" applyFill="1"/>
    <xf numFmtId="0" fontId="6" fillId="6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textRotation="91"/>
    </xf>
    <xf numFmtId="0" fontId="6" fillId="6" borderId="7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1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8" borderId="0" xfId="0" applyFont="1" applyFill="1"/>
    <xf numFmtId="0" fontId="6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textRotation="90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71"/>
  <sheetViews>
    <sheetView tabSelected="1" topLeftCell="A127" zoomScaleNormal="100" zoomScaleSheetLayoutView="87" workbookViewId="0">
      <pane xSplit="7350" topLeftCell="BU1" activePane="topRight"/>
      <selection activeCell="C17" sqref="C17"/>
      <selection pane="topRight" activeCell="CB8" sqref="CB8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70" width="4.28515625" style="415" customWidth="1"/>
    <col min="71" max="71" width="5.140625" style="415" customWidth="1"/>
    <col min="72" max="72" width="5.42578125" style="415" customWidth="1"/>
    <col min="73" max="73" width="5.140625" style="415" customWidth="1"/>
    <col min="74" max="79" width="4.140625" style="8" customWidth="1"/>
    <col min="80" max="81" width="4.140625" style="492" customWidth="1"/>
    <col min="82" max="83" width="4.140625" style="8" customWidth="1"/>
    <col min="84" max="84" width="5.140625" style="8" customWidth="1"/>
    <col min="85" max="85" width="4.7109375" style="8" customWidth="1"/>
    <col min="86" max="86" width="5.85546875" style="8" customWidth="1"/>
    <col min="87" max="16384" width="9.140625" style="8"/>
  </cols>
  <sheetData>
    <row r="1" spans="1:86" s="1" customFormat="1" ht="27.75" customHeight="1" x14ac:dyDescent="0.25">
      <c r="D1" s="537" t="s">
        <v>576</v>
      </c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8"/>
      <c r="Q1" s="537" t="s">
        <v>709</v>
      </c>
      <c r="R1" s="538"/>
      <c r="S1" s="538"/>
      <c r="T1" s="538"/>
      <c r="U1" s="538"/>
      <c r="V1" s="538"/>
      <c r="W1" s="538"/>
      <c r="X1" s="538"/>
      <c r="Y1" s="538"/>
      <c r="Z1" s="538"/>
      <c r="AA1" s="539"/>
      <c r="AB1" s="537" t="s">
        <v>719</v>
      </c>
      <c r="AC1" s="538"/>
      <c r="AD1" s="538"/>
      <c r="AE1" s="538"/>
      <c r="AF1" s="538"/>
      <c r="AG1" s="538"/>
      <c r="AH1" s="538"/>
      <c r="AI1" s="538"/>
      <c r="AJ1" s="538"/>
      <c r="AK1" s="538"/>
      <c r="AL1" s="539"/>
      <c r="AM1" s="537" t="s">
        <v>736</v>
      </c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9"/>
      <c r="AZ1" s="537" t="s">
        <v>747</v>
      </c>
      <c r="BA1" s="538"/>
      <c r="BB1" s="538"/>
      <c r="BC1" s="538"/>
      <c r="BD1" s="538"/>
      <c r="BE1" s="538"/>
      <c r="BF1" s="538"/>
      <c r="BG1" s="538"/>
      <c r="BH1" s="538"/>
      <c r="BI1" s="538"/>
      <c r="BJ1" s="539"/>
      <c r="BK1" s="537" t="s">
        <v>770</v>
      </c>
      <c r="BL1" s="538"/>
      <c r="BM1" s="538"/>
      <c r="BN1" s="538"/>
      <c r="BO1" s="538"/>
      <c r="BP1" s="538"/>
      <c r="BQ1" s="538"/>
      <c r="BR1" s="538"/>
      <c r="BS1" s="538"/>
      <c r="BT1" s="538"/>
      <c r="BU1" s="539"/>
      <c r="BV1" s="537" t="s">
        <v>774</v>
      </c>
      <c r="BW1" s="538"/>
      <c r="BX1" s="538"/>
      <c r="BY1" s="538"/>
      <c r="BZ1" s="538"/>
      <c r="CA1" s="538"/>
      <c r="CB1" s="538"/>
      <c r="CC1" s="538"/>
      <c r="CD1" s="538"/>
      <c r="CE1" s="538"/>
      <c r="CF1" s="538"/>
      <c r="CG1" s="538"/>
      <c r="CH1" s="539"/>
    </row>
    <row r="2" spans="1:86" s="1" customFormat="1" ht="26.25" customHeight="1" x14ac:dyDescent="0.35">
      <c r="C2" s="311" t="s">
        <v>1</v>
      </c>
      <c r="D2" s="540" t="s">
        <v>5</v>
      </c>
      <c r="E2" s="541"/>
      <c r="F2" s="540" t="s">
        <v>6</v>
      </c>
      <c r="G2" s="541"/>
      <c r="H2" s="540" t="s">
        <v>2</v>
      </c>
      <c r="I2" s="541"/>
      <c r="J2" s="540" t="s">
        <v>3</v>
      </c>
      <c r="K2" s="541"/>
      <c r="L2" s="549" t="s">
        <v>525</v>
      </c>
      <c r="M2" s="550"/>
      <c r="N2" s="545" t="s">
        <v>4</v>
      </c>
      <c r="O2" s="545"/>
      <c r="P2" s="546"/>
      <c r="Q2" s="540" t="s">
        <v>5</v>
      </c>
      <c r="R2" s="541"/>
      <c r="S2" s="540" t="s">
        <v>6</v>
      </c>
      <c r="T2" s="541"/>
      <c r="U2" s="540" t="s">
        <v>2</v>
      </c>
      <c r="V2" s="541"/>
      <c r="W2" s="540" t="s">
        <v>3</v>
      </c>
      <c r="X2" s="544"/>
      <c r="Y2" s="545" t="s">
        <v>4</v>
      </c>
      <c r="Z2" s="545"/>
      <c r="AA2" s="546"/>
      <c r="AB2" s="540" t="s">
        <v>5</v>
      </c>
      <c r="AC2" s="541"/>
      <c r="AD2" s="540" t="s">
        <v>6</v>
      </c>
      <c r="AE2" s="541"/>
      <c r="AF2" s="540" t="s">
        <v>2</v>
      </c>
      <c r="AG2" s="541"/>
      <c r="AH2" s="540" t="s">
        <v>3</v>
      </c>
      <c r="AI2" s="544"/>
      <c r="AJ2" s="542" t="s">
        <v>4</v>
      </c>
      <c r="AK2" s="542"/>
      <c r="AL2" s="543"/>
      <c r="AM2" s="540" t="s">
        <v>5</v>
      </c>
      <c r="AN2" s="541"/>
      <c r="AO2" s="540" t="s">
        <v>6</v>
      </c>
      <c r="AP2" s="541"/>
      <c r="AQ2" s="540" t="s">
        <v>2</v>
      </c>
      <c r="AR2" s="541"/>
      <c r="AS2" s="540" t="s">
        <v>3</v>
      </c>
      <c r="AT2" s="541"/>
      <c r="AU2" s="540" t="s">
        <v>525</v>
      </c>
      <c r="AV2" s="544"/>
      <c r="AW2" s="542" t="s">
        <v>4</v>
      </c>
      <c r="AX2" s="542"/>
      <c r="AY2" s="543"/>
      <c r="AZ2" s="540" t="s">
        <v>5</v>
      </c>
      <c r="BA2" s="541"/>
      <c r="BB2" s="540" t="s">
        <v>6</v>
      </c>
      <c r="BC2" s="541"/>
      <c r="BD2" s="540" t="s">
        <v>2</v>
      </c>
      <c r="BE2" s="541"/>
      <c r="BF2" s="540" t="s">
        <v>3</v>
      </c>
      <c r="BG2" s="541"/>
      <c r="BH2" s="542" t="s">
        <v>4</v>
      </c>
      <c r="BI2" s="542"/>
      <c r="BJ2" s="543"/>
      <c r="BK2" s="540" t="s">
        <v>5</v>
      </c>
      <c r="BL2" s="541"/>
      <c r="BM2" s="540" t="s">
        <v>6</v>
      </c>
      <c r="BN2" s="541"/>
      <c r="BO2" s="540" t="s">
        <v>2</v>
      </c>
      <c r="BP2" s="541"/>
      <c r="BQ2" s="540" t="s">
        <v>3</v>
      </c>
      <c r="BR2" s="541"/>
      <c r="BS2" s="542" t="s">
        <v>4</v>
      </c>
      <c r="BT2" s="542"/>
      <c r="BU2" s="543"/>
      <c r="BV2" s="540" t="s">
        <v>5</v>
      </c>
      <c r="BW2" s="541"/>
      <c r="BX2" s="540" t="s">
        <v>6</v>
      </c>
      <c r="BY2" s="541"/>
      <c r="BZ2" s="540" t="s">
        <v>2</v>
      </c>
      <c r="CA2" s="541"/>
      <c r="CB2" s="540" t="s">
        <v>3</v>
      </c>
      <c r="CC2" s="541"/>
      <c r="CD2" s="540" t="s">
        <v>525</v>
      </c>
      <c r="CE2" s="541"/>
      <c r="CF2" s="542" t="s">
        <v>4</v>
      </c>
      <c r="CG2" s="542"/>
      <c r="CH2" s="543"/>
    </row>
    <row r="3" spans="1:86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  <c r="BK3" s="437" t="s">
        <v>0</v>
      </c>
      <c r="BL3" s="437" t="s">
        <v>7</v>
      </c>
      <c r="BM3" s="437" t="s">
        <v>0</v>
      </c>
      <c r="BN3" s="437" t="s">
        <v>7</v>
      </c>
      <c r="BO3" s="437" t="s">
        <v>0</v>
      </c>
      <c r="BP3" s="437" t="s">
        <v>7</v>
      </c>
      <c r="BQ3" s="437" t="s">
        <v>0</v>
      </c>
      <c r="BR3" s="437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5" t="s">
        <v>0</v>
      </c>
      <c r="CG3" s="495" t="s">
        <v>7</v>
      </c>
      <c r="CH3" s="495" t="s">
        <v>607</v>
      </c>
    </row>
    <row r="4" spans="1:86" s="2" customFormat="1" ht="90" customHeight="1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  <c r="BK4" s="420" t="s">
        <v>766</v>
      </c>
      <c r="BL4" s="420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393" t="s">
        <v>9</v>
      </c>
      <c r="BT4" s="393" t="s">
        <v>9</v>
      </c>
      <c r="BU4" s="393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393" t="s">
        <v>9</v>
      </c>
      <c r="CG4" s="393" t="s">
        <v>9</v>
      </c>
      <c r="CH4" s="393" t="s">
        <v>10</v>
      </c>
    </row>
    <row r="5" spans="1:86" s="7" customFormat="1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  <c r="BK5" s="76"/>
      <c r="BL5" s="449"/>
      <c r="BM5" s="76"/>
      <c r="BN5" s="449"/>
      <c r="BO5" s="76"/>
      <c r="BP5" s="449"/>
      <c r="BQ5" s="76"/>
      <c r="BR5" s="449"/>
      <c r="BS5" s="395">
        <f>BK5+BM5+BO5+BQ5</f>
        <v>0</v>
      </c>
      <c r="BT5" s="395">
        <f>BL5+BN5+BP5+BR5</f>
        <v>0</v>
      </c>
      <c r="BU5" s="395">
        <f>BS5+BT5</f>
        <v>0</v>
      </c>
      <c r="BV5" s="502"/>
      <c r="BX5" s="505"/>
      <c r="BZ5" s="508"/>
      <c r="CB5" s="511"/>
      <c r="CC5" s="493"/>
      <c r="CD5" s="514"/>
      <c r="CF5" s="431">
        <f>BV5+BX5+BZ5+CB5+CD5</f>
        <v>0</v>
      </c>
      <c r="CG5" s="431">
        <f>BW5+BY5+CA5+CC5+CE5</f>
        <v>0</v>
      </c>
      <c r="CH5" s="431">
        <f>CF5+CG5</f>
        <v>0</v>
      </c>
    </row>
    <row r="6" spans="1:86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  <c r="BK6" s="76"/>
      <c r="BL6" s="450">
        <v>1</v>
      </c>
      <c r="BM6" s="76">
        <v>3</v>
      </c>
      <c r="BN6" s="450">
        <v>1</v>
      </c>
      <c r="BO6" s="76">
        <v>2</v>
      </c>
      <c r="BP6" s="450">
        <v>1</v>
      </c>
      <c r="BQ6" s="76">
        <v>2</v>
      </c>
      <c r="BR6" s="450">
        <v>1</v>
      </c>
      <c r="BS6" s="395">
        <f t="shared" ref="BS6:BS69" si="15">BK6+BM6+BO6+BQ6</f>
        <v>7</v>
      </c>
      <c r="BT6" s="395">
        <f t="shared" ref="BT6:BT69" si="16">BL6+BN6+BP6+BR6</f>
        <v>4</v>
      </c>
      <c r="BU6" s="395">
        <f t="shared" ref="BU6:BU69" si="17">BS6+BT6</f>
        <v>11</v>
      </c>
      <c r="BV6" s="502">
        <v>4</v>
      </c>
      <c r="BX6" s="505">
        <v>6</v>
      </c>
      <c r="BZ6" s="508">
        <v>7</v>
      </c>
      <c r="CB6" s="511">
        <v>6</v>
      </c>
      <c r="CC6" s="493"/>
      <c r="CD6" s="514">
        <v>1</v>
      </c>
      <c r="CF6" s="499">
        <f t="shared" ref="CF6:CF69" si="18">BV6+BX6+BZ6+CB6+CD6</f>
        <v>24</v>
      </c>
      <c r="CG6" s="499">
        <f t="shared" ref="CG6:CG69" si="19">BW6+BY6+CA6+CC6+CE6</f>
        <v>0</v>
      </c>
      <c r="CH6" s="499">
        <f t="shared" ref="CH6:CH69" si="20">CF6+CG6</f>
        <v>24</v>
      </c>
    </row>
    <row r="7" spans="1:86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  <c r="BK7" s="76"/>
      <c r="BL7" s="450"/>
      <c r="BM7" s="76"/>
      <c r="BN7" s="450"/>
      <c r="BO7" s="76">
        <v>4</v>
      </c>
      <c r="BP7" s="450"/>
      <c r="BQ7" s="76">
        <v>2</v>
      </c>
      <c r="BR7" s="450"/>
      <c r="BS7" s="395">
        <f t="shared" si="15"/>
        <v>6</v>
      </c>
      <c r="BT7" s="395">
        <f t="shared" si="16"/>
        <v>0</v>
      </c>
      <c r="BU7" s="395">
        <f t="shared" si="17"/>
        <v>6</v>
      </c>
      <c r="BV7" s="502"/>
      <c r="BX7" s="505">
        <v>3</v>
      </c>
      <c r="BZ7" s="508"/>
      <c r="CB7" s="511">
        <v>3</v>
      </c>
      <c r="CC7" s="493"/>
      <c r="CD7" s="514"/>
      <c r="CF7" s="499">
        <f t="shared" si="18"/>
        <v>6</v>
      </c>
      <c r="CG7" s="499">
        <f t="shared" si="19"/>
        <v>0</v>
      </c>
      <c r="CH7" s="499">
        <f t="shared" si="20"/>
        <v>6</v>
      </c>
    </row>
    <row r="8" spans="1:86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  <c r="BK8" s="76"/>
      <c r="BL8" s="450"/>
      <c r="BM8" s="76"/>
      <c r="BN8" s="450"/>
      <c r="BO8" s="76"/>
      <c r="BP8" s="450"/>
      <c r="BQ8" s="76"/>
      <c r="BR8" s="450"/>
      <c r="BS8" s="395">
        <f t="shared" si="15"/>
        <v>0</v>
      </c>
      <c r="BT8" s="395">
        <f t="shared" si="16"/>
        <v>0</v>
      </c>
      <c r="BU8" s="395">
        <f t="shared" si="17"/>
        <v>0</v>
      </c>
      <c r="BV8" s="502"/>
      <c r="BX8" s="505"/>
      <c r="BZ8" s="508"/>
      <c r="CB8" s="511"/>
      <c r="CC8" s="493"/>
      <c r="CD8" s="514"/>
      <c r="CF8" s="499">
        <f t="shared" si="18"/>
        <v>0</v>
      </c>
      <c r="CG8" s="499">
        <f t="shared" si="19"/>
        <v>0</v>
      </c>
      <c r="CH8" s="499">
        <f t="shared" si="20"/>
        <v>0</v>
      </c>
    </row>
    <row r="9" spans="1:86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  <c r="BK9" s="76"/>
      <c r="BL9" s="450"/>
      <c r="BM9" s="76"/>
      <c r="BN9" s="450"/>
      <c r="BO9" s="76"/>
      <c r="BP9" s="450"/>
      <c r="BQ9" s="76"/>
      <c r="BR9" s="450"/>
      <c r="BS9" s="395">
        <f t="shared" si="15"/>
        <v>0</v>
      </c>
      <c r="BT9" s="395">
        <f t="shared" si="16"/>
        <v>0</v>
      </c>
      <c r="BU9" s="395">
        <f t="shared" si="17"/>
        <v>0</v>
      </c>
      <c r="BV9" s="502"/>
      <c r="BX9" s="505"/>
      <c r="BZ9" s="508"/>
      <c r="CB9" s="511"/>
      <c r="CC9" s="493"/>
      <c r="CD9" s="514"/>
      <c r="CF9" s="499">
        <f t="shared" si="18"/>
        <v>0</v>
      </c>
      <c r="CG9" s="499">
        <f t="shared" si="19"/>
        <v>0</v>
      </c>
      <c r="CH9" s="499">
        <f t="shared" si="20"/>
        <v>0</v>
      </c>
    </row>
    <row r="10" spans="1:86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  <c r="BK10" s="76"/>
      <c r="BL10" s="450"/>
      <c r="BM10" s="76"/>
      <c r="BN10" s="450"/>
      <c r="BO10" s="76"/>
      <c r="BP10" s="450"/>
      <c r="BQ10" s="76"/>
      <c r="BR10" s="450"/>
      <c r="BS10" s="395">
        <f t="shared" si="15"/>
        <v>0</v>
      </c>
      <c r="BT10" s="395">
        <f t="shared" si="16"/>
        <v>0</v>
      </c>
      <c r="BU10" s="395">
        <f t="shared" si="17"/>
        <v>0</v>
      </c>
      <c r="BV10" s="502"/>
      <c r="BX10" s="505"/>
      <c r="BZ10" s="508"/>
      <c r="CB10" s="511">
        <v>1</v>
      </c>
      <c r="CC10" s="493"/>
      <c r="CD10" s="514"/>
      <c r="CF10" s="499">
        <f t="shared" si="18"/>
        <v>1</v>
      </c>
      <c r="CG10" s="499">
        <f t="shared" si="19"/>
        <v>0</v>
      </c>
      <c r="CH10" s="499">
        <f t="shared" si="20"/>
        <v>1</v>
      </c>
    </row>
    <row r="11" spans="1:86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  <c r="BK11" s="76"/>
      <c r="BL11" s="450">
        <v>2</v>
      </c>
      <c r="BM11" s="76"/>
      <c r="BN11" s="450">
        <v>2</v>
      </c>
      <c r="BO11" s="76"/>
      <c r="BP11" s="450">
        <v>2</v>
      </c>
      <c r="BQ11" s="76">
        <v>2</v>
      </c>
      <c r="BR11" s="450">
        <v>2</v>
      </c>
      <c r="BS11" s="395">
        <f t="shared" si="15"/>
        <v>2</v>
      </c>
      <c r="BT11" s="395">
        <f t="shared" si="16"/>
        <v>8</v>
      </c>
      <c r="BU11" s="395">
        <f t="shared" si="17"/>
        <v>10</v>
      </c>
      <c r="BV11" s="502"/>
      <c r="BX11" s="505">
        <v>3</v>
      </c>
      <c r="BZ11" s="508"/>
      <c r="CB11" s="511">
        <v>3</v>
      </c>
      <c r="CC11" s="493"/>
      <c r="CD11" s="514"/>
      <c r="CF11" s="499">
        <f t="shared" si="18"/>
        <v>6</v>
      </c>
      <c r="CG11" s="499">
        <f t="shared" si="19"/>
        <v>0</v>
      </c>
      <c r="CH11" s="499">
        <f t="shared" si="20"/>
        <v>6</v>
      </c>
    </row>
    <row r="12" spans="1:86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  <c r="BK12" s="76"/>
      <c r="BL12" s="450">
        <v>4</v>
      </c>
      <c r="BM12" s="76">
        <v>1</v>
      </c>
      <c r="BN12" s="450">
        <v>4</v>
      </c>
      <c r="BO12" s="76">
        <v>2</v>
      </c>
      <c r="BP12" s="450">
        <v>4</v>
      </c>
      <c r="BQ12" s="76"/>
      <c r="BR12" s="450">
        <v>4</v>
      </c>
      <c r="BS12" s="395">
        <f t="shared" si="15"/>
        <v>3</v>
      </c>
      <c r="BT12" s="395">
        <f t="shared" si="16"/>
        <v>16</v>
      </c>
      <c r="BU12" s="395">
        <f t="shared" si="17"/>
        <v>19</v>
      </c>
      <c r="BV12" s="502"/>
      <c r="BX12" s="505">
        <v>1</v>
      </c>
      <c r="BZ12" s="508"/>
      <c r="CB12" s="511">
        <v>2</v>
      </c>
      <c r="CC12" s="493"/>
      <c r="CD12" s="514"/>
      <c r="CF12" s="499">
        <f t="shared" si="18"/>
        <v>3</v>
      </c>
      <c r="CG12" s="499">
        <f t="shared" si="19"/>
        <v>0</v>
      </c>
      <c r="CH12" s="499">
        <f t="shared" si="20"/>
        <v>3</v>
      </c>
    </row>
    <row r="13" spans="1:86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  <c r="BK13" s="76"/>
      <c r="BL13" s="450"/>
      <c r="BM13" s="76"/>
      <c r="BN13" s="450"/>
      <c r="BO13" s="76"/>
      <c r="BP13" s="450"/>
      <c r="BQ13" s="76"/>
      <c r="BR13" s="450"/>
      <c r="BS13" s="395">
        <f t="shared" si="15"/>
        <v>0</v>
      </c>
      <c r="BT13" s="395">
        <f t="shared" si="16"/>
        <v>0</v>
      </c>
      <c r="BU13" s="395">
        <f t="shared" si="17"/>
        <v>0</v>
      </c>
      <c r="BV13" s="502"/>
      <c r="BX13" s="505"/>
      <c r="BZ13" s="508"/>
      <c r="CB13" s="511"/>
      <c r="CC13" s="493"/>
      <c r="CD13" s="514"/>
      <c r="CF13" s="499">
        <f t="shared" si="18"/>
        <v>0</v>
      </c>
      <c r="CG13" s="499">
        <f t="shared" si="19"/>
        <v>0</v>
      </c>
      <c r="CH13" s="499">
        <f t="shared" si="20"/>
        <v>0</v>
      </c>
    </row>
    <row r="14" spans="1:86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  <c r="BK14" s="76"/>
      <c r="BL14" s="450"/>
      <c r="BM14" s="76"/>
      <c r="BN14" s="450"/>
      <c r="BO14" s="76"/>
      <c r="BP14" s="450"/>
      <c r="BQ14" s="76"/>
      <c r="BR14" s="450"/>
      <c r="BS14" s="395">
        <f t="shared" si="15"/>
        <v>0</v>
      </c>
      <c r="BT14" s="395">
        <f t="shared" si="16"/>
        <v>0</v>
      </c>
      <c r="BU14" s="395">
        <f t="shared" si="17"/>
        <v>0</v>
      </c>
      <c r="BV14" s="502"/>
      <c r="BX14" s="505"/>
      <c r="BZ14" s="508"/>
      <c r="CB14" s="511"/>
      <c r="CC14" s="493"/>
      <c r="CD14" s="514"/>
      <c r="CF14" s="499">
        <f t="shared" si="18"/>
        <v>0</v>
      </c>
      <c r="CG14" s="499">
        <f t="shared" si="19"/>
        <v>0</v>
      </c>
      <c r="CH14" s="499">
        <f t="shared" si="20"/>
        <v>0</v>
      </c>
    </row>
    <row r="15" spans="1:86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  <c r="BK15" s="76"/>
      <c r="BL15" s="450">
        <v>2</v>
      </c>
      <c r="BM15" s="76"/>
      <c r="BN15" s="450">
        <v>2</v>
      </c>
      <c r="BO15" s="76"/>
      <c r="BP15" s="450">
        <v>2</v>
      </c>
      <c r="BQ15" s="76"/>
      <c r="BR15" s="450">
        <v>2</v>
      </c>
      <c r="BS15" s="395">
        <f t="shared" si="15"/>
        <v>0</v>
      </c>
      <c r="BT15" s="395">
        <f t="shared" si="16"/>
        <v>8</v>
      </c>
      <c r="BU15" s="395">
        <f t="shared" si="17"/>
        <v>8</v>
      </c>
      <c r="BV15" s="502"/>
      <c r="BX15" s="505"/>
      <c r="BZ15" s="508"/>
      <c r="CB15" s="511"/>
      <c r="CC15" s="493"/>
      <c r="CD15" s="514"/>
      <c r="CF15" s="499">
        <f t="shared" si="18"/>
        <v>0</v>
      </c>
      <c r="CG15" s="499">
        <f t="shared" si="19"/>
        <v>0</v>
      </c>
      <c r="CH15" s="499">
        <f t="shared" si="20"/>
        <v>0</v>
      </c>
    </row>
    <row r="16" spans="1:86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  <c r="BK16" s="76"/>
      <c r="BL16" s="450">
        <v>1</v>
      </c>
      <c r="BM16" s="76"/>
      <c r="BN16" s="450">
        <v>1</v>
      </c>
      <c r="BO16" s="76"/>
      <c r="BP16" s="450">
        <v>1</v>
      </c>
      <c r="BQ16" s="76"/>
      <c r="BR16" s="450">
        <v>1</v>
      </c>
      <c r="BS16" s="395">
        <f t="shared" si="15"/>
        <v>0</v>
      </c>
      <c r="BT16" s="395">
        <f t="shared" si="16"/>
        <v>4</v>
      </c>
      <c r="BU16" s="395">
        <f t="shared" si="17"/>
        <v>4</v>
      </c>
      <c r="BV16" s="502"/>
      <c r="BX16" s="505">
        <v>1</v>
      </c>
      <c r="BZ16" s="508">
        <v>2</v>
      </c>
      <c r="CB16" s="511"/>
      <c r="CC16" s="493"/>
      <c r="CD16" s="514">
        <v>3</v>
      </c>
      <c r="CF16" s="499">
        <f t="shared" si="18"/>
        <v>6</v>
      </c>
      <c r="CG16" s="499">
        <f t="shared" si="19"/>
        <v>0</v>
      </c>
      <c r="CH16" s="499">
        <f t="shared" si="20"/>
        <v>6</v>
      </c>
    </row>
    <row r="17" spans="1:86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  <c r="BK17" s="76"/>
      <c r="BL17" s="450"/>
      <c r="BM17" s="76"/>
      <c r="BN17" s="450"/>
      <c r="BO17" s="76"/>
      <c r="BP17" s="450"/>
      <c r="BQ17" s="76"/>
      <c r="BR17" s="450"/>
      <c r="BS17" s="395">
        <f t="shared" si="15"/>
        <v>0</v>
      </c>
      <c r="BT17" s="395">
        <f t="shared" si="16"/>
        <v>0</v>
      </c>
      <c r="BU17" s="395">
        <f t="shared" si="17"/>
        <v>0</v>
      </c>
      <c r="BV17" s="502"/>
      <c r="BX17" s="505"/>
      <c r="BZ17" s="508"/>
      <c r="CB17" s="511"/>
      <c r="CC17" s="493"/>
      <c r="CD17" s="514"/>
      <c r="CF17" s="499">
        <f t="shared" si="18"/>
        <v>0</v>
      </c>
      <c r="CG17" s="499">
        <f t="shared" si="19"/>
        <v>0</v>
      </c>
      <c r="CH17" s="499">
        <f t="shared" si="20"/>
        <v>0</v>
      </c>
    </row>
    <row r="18" spans="1:86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  <c r="BK18" s="76"/>
      <c r="BL18" s="450">
        <v>4</v>
      </c>
      <c r="BM18" s="76"/>
      <c r="BN18" s="450">
        <v>4</v>
      </c>
      <c r="BO18" s="76">
        <v>5</v>
      </c>
      <c r="BP18" s="450">
        <v>4</v>
      </c>
      <c r="BQ18" s="76"/>
      <c r="BR18" s="450">
        <v>4</v>
      </c>
      <c r="BS18" s="395">
        <f t="shared" si="15"/>
        <v>5</v>
      </c>
      <c r="BT18" s="395">
        <f t="shared" si="16"/>
        <v>16</v>
      </c>
      <c r="BU18" s="395">
        <f t="shared" si="17"/>
        <v>21</v>
      </c>
      <c r="BV18" s="502"/>
      <c r="BX18" s="505"/>
      <c r="BZ18" s="508">
        <v>1</v>
      </c>
      <c r="CB18" s="511">
        <v>7</v>
      </c>
      <c r="CC18" s="493"/>
      <c r="CD18" s="514"/>
      <c r="CF18" s="499">
        <f t="shared" si="18"/>
        <v>8</v>
      </c>
      <c r="CG18" s="499">
        <f t="shared" si="19"/>
        <v>0</v>
      </c>
      <c r="CH18" s="499">
        <f t="shared" si="20"/>
        <v>8</v>
      </c>
    </row>
    <row r="19" spans="1:86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  <c r="BK19" s="76"/>
      <c r="BL19" s="450">
        <v>1</v>
      </c>
      <c r="BM19" s="76"/>
      <c r="BN19" s="450">
        <v>1</v>
      </c>
      <c r="BO19" s="76">
        <v>5</v>
      </c>
      <c r="BP19" s="450">
        <v>1</v>
      </c>
      <c r="BQ19" s="76"/>
      <c r="BR19" s="450">
        <v>1</v>
      </c>
      <c r="BS19" s="395">
        <f t="shared" si="15"/>
        <v>5</v>
      </c>
      <c r="BT19" s="395">
        <f t="shared" si="16"/>
        <v>4</v>
      </c>
      <c r="BU19" s="395">
        <f t="shared" si="17"/>
        <v>9</v>
      </c>
      <c r="BV19" s="502"/>
      <c r="BX19" s="505"/>
      <c r="BZ19" s="508"/>
      <c r="CB19" s="511"/>
      <c r="CC19" s="493"/>
      <c r="CD19" s="514"/>
      <c r="CF19" s="499">
        <f t="shared" si="18"/>
        <v>0</v>
      </c>
      <c r="CG19" s="499">
        <f t="shared" si="19"/>
        <v>0</v>
      </c>
      <c r="CH19" s="499">
        <f t="shared" si="20"/>
        <v>0</v>
      </c>
    </row>
    <row r="20" spans="1:86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  <c r="BK20" s="76"/>
      <c r="BL20" s="450">
        <v>1</v>
      </c>
      <c r="BM20" s="76">
        <v>1</v>
      </c>
      <c r="BN20" s="450">
        <v>1</v>
      </c>
      <c r="BO20" s="76"/>
      <c r="BP20" s="450">
        <v>1</v>
      </c>
      <c r="BQ20" s="76"/>
      <c r="BR20" s="450">
        <v>1</v>
      </c>
      <c r="BS20" s="395">
        <f t="shared" si="15"/>
        <v>1</v>
      </c>
      <c r="BT20" s="395">
        <f t="shared" si="16"/>
        <v>4</v>
      </c>
      <c r="BU20" s="395">
        <f t="shared" si="17"/>
        <v>5</v>
      </c>
      <c r="BV20" s="502"/>
      <c r="BX20" s="505"/>
      <c r="BZ20" s="508"/>
      <c r="CB20" s="511"/>
      <c r="CC20" s="493"/>
      <c r="CD20" s="514"/>
      <c r="CF20" s="499">
        <f t="shared" si="18"/>
        <v>0</v>
      </c>
      <c r="CG20" s="499">
        <f t="shared" si="19"/>
        <v>0</v>
      </c>
      <c r="CH20" s="499">
        <f t="shared" si="20"/>
        <v>0</v>
      </c>
    </row>
    <row r="21" spans="1:86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  <c r="BK21" s="76"/>
      <c r="BL21" s="449"/>
      <c r="BM21" s="76"/>
      <c r="BN21" s="449"/>
      <c r="BO21" s="76"/>
      <c r="BP21" s="449"/>
      <c r="BQ21" s="76"/>
      <c r="BR21" s="449"/>
      <c r="BS21" s="395">
        <f t="shared" si="15"/>
        <v>0</v>
      </c>
      <c r="BT21" s="395">
        <f t="shared" si="16"/>
        <v>0</v>
      </c>
      <c r="BU21" s="395">
        <f t="shared" si="17"/>
        <v>0</v>
      </c>
      <c r="BV21" s="502"/>
      <c r="BX21" s="505"/>
      <c r="BZ21" s="508"/>
      <c r="CB21" s="511"/>
      <c r="CC21" s="493"/>
      <c r="CD21" s="514"/>
      <c r="CF21" s="499">
        <f t="shared" si="18"/>
        <v>0</v>
      </c>
      <c r="CG21" s="499">
        <f t="shared" si="19"/>
        <v>0</v>
      </c>
      <c r="CH21" s="499">
        <f t="shared" si="20"/>
        <v>0</v>
      </c>
    </row>
    <row r="22" spans="1:86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  <c r="BK22" s="76">
        <v>27</v>
      </c>
      <c r="BL22" s="450">
        <v>20</v>
      </c>
      <c r="BM22" s="76">
        <v>52</v>
      </c>
      <c r="BN22" s="450">
        <v>20</v>
      </c>
      <c r="BO22" s="76">
        <v>32</v>
      </c>
      <c r="BP22" s="450">
        <v>20</v>
      </c>
      <c r="BQ22" s="76">
        <v>65</v>
      </c>
      <c r="BR22" s="450">
        <v>20</v>
      </c>
      <c r="BS22" s="395">
        <f t="shared" si="15"/>
        <v>176</v>
      </c>
      <c r="BT22" s="395">
        <f t="shared" si="16"/>
        <v>80</v>
      </c>
      <c r="BU22" s="395">
        <f t="shared" si="17"/>
        <v>256</v>
      </c>
      <c r="BV22" s="502">
        <v>47</v>
      </c>
      <c r="BX22" s="505">
        <v>23</v>
      </c>
      <c r="BZ22" s="508">
        <v>26</v>
      </c>
      <c r="CB22" s="511">
        <v>35</v>
      </c>
      <c r="CC22" s="493"/>
      <c r="CD22" s="514">
        <v>19</v>
      </c>
      <c r="CF22" s="499">
        <f t="shared" si="18"/>
        <v>150</v>
      </c>
      <c r="CG22" s="499">
        <f t="shared" si="19"/>
        <v>0</v>
      </c>
      <c r="CH22" s="499">
        <f t="shared" si="20"/>
        <v>150</v>
      </c>
    </row>
    <row r="23" spans="1:86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  <c r="BK23" s="76"/>
      <c r="BL23" s="450">
        <v>4</v>
      </c>
      <c r="BM23" s="76">
        <v>19</v>
      </c>
      <c r="BN23" s="450">
        <v>4</v>
      </c>
      <c r="BO23" s="76">
        <v>9</v>
      </c>
      <c r="BP23" s="450">
        <v>4</v>
      </c>
      <c r="BQ23" s="76">
        <v>22</v>
      </c>
      <c r="BR23" s="450">
        <v>4</v>
      </c>
      <c r="BS23" s="395">
        <f t="shared" si="15"/>
        <v>50</v>
      </c>
      <c r="BT23" s="395">
        <f t="shared" si="16"/>
        <v>16</v>
      </c>
      <c r="BU23" s="395">
        <f t="shared" si="17"/>
        <v>66</v>
      </c>
      <c r="BV23" s="502">
        <v>9</v>
      </c>
      <c r="BX23" s="505">
        <v>7</v>
      </c>
      <c r="BZ23" s="508">
        <v>11</v>
      </c>
      <c r="CB23" s="511">
        <v>11</v>
      </c>
      <c r="CC23" s="493"/>
      <c r="CD23" s="514">
        <v>7</v>
      </c>
      <c r="CF23" s="499">
        <f t="shared" si="18"/>
        <v>45</v>
      </c>
      <c r="CG23" s="499">
        <f t="shared" si="19"/>
        <v>0</v>
      </c>
      <c r="CH23" s="499">
        <f t="shared" si="20"/>
        <v>45</v>
      </c>
    </row>
    <row r="24" spans="1:86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  <c r="BK24" s="76"/>
      <c r="BL24" s="450"/>
      <c r="BM24" s="76"/>
      <c r="BN24" s="450"/>
      <c r="BO24" s="76"/>
      <c r="BP24" s="450"/>
      <c r="BQ24" s="76"/>
      <c r="BR24" s="450"/>
      <c r="BS24" s="395">
        <f t="shared" si="15"/>
        <v>0</v>
      </c>
      <c r="BT24" s="395">
        <f t="shared" si="16"/>
        <v>0</v>
      </c>
      <c r="BU24" s="395">
        <f t="shared" si="17"/>
        <v>0</v>
      </c>
      <c r="BV24" s="502"/>
      <c r="BX24" s="505"/>
      <c r="BZ24" s="508"/>
      <c r="CB24" s="511"/>
      <c r="CC24" s="493"/>
      <c r="CD24" s="514">
        <v>1</v>
      </c>
      <c r="CF24" s="499">
        <f t="shared" si="18"/>
        <v>1</v>
      </c>
      <c r="CG24" s="499">
        <f t="shared" si="19"/>
        <v>0</v>
      </c>
      <c r="CH24" s="499">
        <f t="shared" si="20"/>
        <v>1</v>
      </c>
    </row>
    <row r="25" spans="1:86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  <c r="BK25" s="76"/>
      <c r="BL25" s="450">
        <v>2</v>
      </c>
      <c r="BM25" s="76"/>
      <c r="BN25" s="450">
        <v>2</v>
      </c>
      <c r="BO25" s="76"/>
      <c r="BP25" s="450">
        <v>2</v>
      </c>
      <c r="BQ25" s="76"/>
      <c r="BR25" s="450">
        <v>2</v>
      </c>
      <c r="BS25" s="395">
        <f t="shared" si="15"/>
        <v>0</v>
      </c>
      <c r="BT25" s="395">
        <f t="shared" si="16"/>
        <v>8</v>
      </c>
      <c r="BU25" s="395">
        <f t="shared" si="17"/>
        <v>8</v>
      </c>
      <c r="BV25" s="502"/>
      <c r="BX25" s="505"/>
      <c r="BZ25" s="508"/>
      <c r="CB25" s="511"/>
      <c r="CC25" s="493"/>
      <c r="CD25" s="514"/>
      <c r="CF25" s="499">
        <f t="shared" si="18"/>
        <v>0</v>
      </c>
      <c r="CG25" s="499">
        <f t="shared" si="19"/>
        <v>0</v>
      </c>
      <c r="CH25" s="499">
        <f t="shared" si="20"/>
        <v>0</v>
      </c>
    </row>
    <row r="26" spans="1:86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  <c r="BK26" s="76"/>
      <c r="BL26" s="450">
        <v>1</v>
      </c>
      <c r="BM26" s="76"/>
      <c r="BN26" s="450">
        <v>1</v>
      </c>
      <c r="BO26" s="76"/>
      <c r="BP26" s="450">
        <v>1</v>
      </c>
      <c r="BQ26" s="76"/>
      <c r="BR26" s="450">
        <v>1</v>
      </c>
      <c r="BS26" s="395">
        <f t="shared" si="15"/>
        <v>0</v>
      </c>
      <c r="BT26" s="395">
        <f t="shared" si="16"/>
        <v>4</v>
      </c>
      <c r="BU26" s="395">
        <f t="shared" si="17"/>
        <v>4</v>
      </c>
      <c r="BV26" s="502"/>
      <c r="BX26" s="505"/>
      <c r="BZ26" s="508"/>
      <c r="CB26" s="511"/>
      <c r="CC26" s="493"/>
      <c r="CD26" s="514"/>
      <c r="CF26" s="499">
        <f t="shared" si="18"/>
        <v>0</v>
      </c>
      <c r="CG26" s="499">
        <f t="shared" si="19"/>
        <v>0</v>
      </c>
      <c r="CH26" s="499">
        <f t="shared" si="20"/>
        <v>0</v>
      </c>
    </row>
    <row r="27" spans="1:86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  <c r="BK27" s="76"/>
      <c r="BL27" s="450"/>
      <c r="BM27" s="76"/>
      <c r="BN27" s="450"/>
      <c r="BO27" s="76"/>
      <c r="BP27" s="450"/>
      <c r="BQ27" s="76"/>
      <c r="BR27" s="450"/>
      <c r="BS27" s="395">
        <f t="shared" si="15"/>
        <v>0</v>
      </c>
      <c r="BT27" s="395">
        <f t="shared" si="16"/>
        <v>0</v>
      </c>
      <c r="BU27" s="395">
        <f t="shared" si="17"/>
        <v>0</v>
      </c>
      <c r="BV27" s="502"/>
      <c r="BX27" s="505"/>
      <c r="BZ27" s="508"/>
      <c r="CB27" s="511"/>
      <c r="CC27" s="493"/>
      <c r="CD27" s="514"/>
      <c r="CF27" s="499">
        <f t="shared" si="18"/>
        <v>0</v>
      </c>
      <c r="CG27" s="499">
        <f t="shared" si="19"/>
        <v>0</v>
      </c>
      <c r="CH27" s="499">
        <f t="shared" si="20"/>
        <v>0</v>
      </c>
    </row>
    <row r="28" spans="1:86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  <c r="BK28" s="76"/>
      <c r="BL28" s="450"/>
      <c r="BM28" s="76"/>
      <c r="BN28" s="450"/>
      <c r="BO28" s="76"/>
      <c r="BP28" s="450"/>
      <c r="BQ28" s="76"/>
      <c r="BR28" s="450"/>
      <c r="BS28" s="395">
        <f t="shared" si="15"/>
        <v>0</v>
      </c>
      <c r="BT28" s="395">
        <f t="shared" si="16"/>
        <v>0</v>
      </c>
      <c r="BU28" s="395">
        <f t="shared" si="17"/>
        <v>0</v>
      </c>
      <c r="BV28" s="502"/>
      <c r="BX28" s="505"/>
      <c r="BZ28" s="508"/>
      <c r="CB28" s="511"/>
      <c r="CC28" s="493"/>
      <c r="CD28" s="514"/>
      <c r="CF28" s="499">
        <f t="shared" si="18"/>
        <v>0</v>
      </c>
      <c r="CG28" s="499">
        <f t="shared" si="19"/>
        <v>0</v>
      </c>
      <c r="CH28" s="499">
        <f t="shared" si="20"/>
        <v>0</v>
      </c>
    </row>
    <row r="29" spans="1:86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  <c r="BK29" s="76"/>
      <c r="BL29" s="450">
        <v>1</v>
      </c>
      <c r="BM29" s="76"/>
      <c r="BN29" s="450">
        <v>1</v>
      </c>
      <c r="BO29" s="76"/>
      <c r="BP29" s="450">
        <v>1</v>
      </c>
      <c r="BQ29" s="76"/>
      <c r="BR29" s="450">
        <v>1</v>
      </c>
      <c r="BS29" s="395">
        <f t="shared" si="15"/>
        <v>0</v>
      </c>
      <c r="BT29" s="395">
        <f t="shared" si="16"/>
        <v>4</v>
      </c>
      <c r="BU29" s="395">
        <f t="shared" si="17"/>
        <v>4</v>
      </c>
      <c r="BV29" s="502"/>
      <c r="BX29" s="505"/>
      <c r="BZ29" s="508"/>
      <c r="CB29" s="511"/>
      <c r="CC29" s="493"/>
      <c r="CD29" s="514"/>
      <c r="CF29" s="499">
        <f t="shared" si="18"/>
        <v>0</v>
      </c>
      <c r="CG29" s="499">
        <f t="shared" si="19"/>
        <v>0</v>
      </c>
      <c r="CH29" s="499">
        <f t="shared" si="20"/>
        <v>0</v>
      </c>
    </row>
    <row r="30" spans="1:86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  <c r="BK30" s="76"/>
      <c r="BL30" s="450">
        <v>1</v>
      </c>
      <c r="BM30" s="76"/>
      <c r="BN30" s="450">
        <v>1</v>
      </c>
      <c r="BO30" s="76"/>
      <c r="BP30" s="450">
        <v>1</v>
      </c>
      <c r="BQ30" s="76">
        <v>2</v>
      </c>
      <c r="BR30" s="450">
        <v>1</v>
      </c>
      <c r="BS30" s="395">
        <f t="shared" si="15"/>
        <v>2</v>
      </c>
      <c r="BT30" s="395">
        <f t="shared" si="16"/>
        <v>4</v>
      </c>
      <c r="BU30" s="395">
        <f t="shared" si="17"/>
        <v>6</v>
      </c>
      <c r="BV30" s="502"/>
      <c r="BX30" s="505"/>
      <c r="BZ30" s="508">
        <v>1</v>
      </c>
      <c r="CB30" s="511">
        <v>2</v>
      </c>
      <c r="CC30" s="493"/>
      <c r="CD30" s="514">
        <v>2</v>
      </c>
      <c r="CF30" s="499">
        <f t="shared" si="18"/>
        <v>5</v>
      </c>
      <c r="CG30" s="499">
        <f t="shared" si="19"/>
        <v>0</v>
      </c>
      <c r="CH30" s="499">
        <f t="shared" si="20"/>
        <v>5</v>
      </c>
    </row>
    <row r="31" spans="1:86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  <c r="BK31" s="76"/>
      <c r="BL31" s="450">
        <v>6</v>
      </c>
      <c r="BM31" s="76"/>
      <c r="BN31" s="450">
        <v>6</v>
      </c>
      <c r="BO31" s="76">
        <v>7</v>
      </c>
      <c r="BP31" s="450">
        <v>6</v>
      </c>
      <c r="BQ31" s="76">
        <v>4</v>
      </c>
      <c r="BR31" s="450">
        <v>6</v>
      </c>
      <c r="BS31" s="395">
        <f t="shared" si="15"/>
        <v>11</v>
      </c>
      <c r="BT31" s="395">
        <f t="shared" si="16"/>
        <v>24</v>
      </c>
      <c r="BU31" s="395">
        <f t="shared" si="17"/>
        <v>35</v>
      </c>
      <c r="BV31" s="502"/>
      <c r="BX31" s="505"/>
      <c r="BZ31" s="508"/>
      <c r="CB31" s="511"/>
      <c r="CC31" s="493"/>
      <c r="CD31" s="514"/>
      <c r="CF31" s="499">
        <f t="shared" si="18"/>
        <v>0</v>
      </c>
      <c r="CG31" s="499">
        <f t="shared" si="19"/>
        <v>0</v>
      </c>
      <c r="CH31" s="499">
        <f t="shared" si="20"/>
        <v>0</v>
      </c>
    </row>
    <row r="32" spans="1:86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  <c r="BK32" s="76"/>
      <c r="BL32" s="450"/>
      <c r="BM32" s="76"/>
      <c r="BN32" s="450"/>
      <c r="BO32" s="76">
        <v>1</v>
      </c>
      <c r="BP32" s="450"/>
      <c r="BQ32" s="76"/>
      <c r="BR32" s="450"/>
      <c r="BS32" s="395">
        <f t="shared" si="15"/>
        <v>1</v>
      </c>
      <c r="BT32" s="395">
        <f t="shared" si="16"/>
        <v>0</v>
      </c>
      <c r="BU32" s="395">
        <f t="shared" si="17"/>
        <v>1</v>
      </c>
      <c r="BV32" s="502"/>
      <c r="BX32" s="505"/>
      <c r="BZ32" s="508">
        <v>1</v>
      </c>
      <c r="CB32" s="511">
        <v>6</v>
      </c>
      <c r="CC32" s="493"/>
      <c r="CD32" s="514"/>
      <c r="CF32" s="499">
        <f t="shared" si="18"/>
        <v>7</v>
      </c>
      <c r="CG32" s="499">
        <f t="shared" si="19"/>
        <v>0</v>
      </c>
      <c r="CH32" s="499">
        <f t="shared" si="20"/>
        <v>7</v>
      </c>
    </row>
    <row r="33" spans="1:86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  <c r="BK33" s="76"/>
      <c r="BL33" s="450"/>
      <c r="BM33" s="76"/>
      <c r="BN33" s="450"/>
      <c r="BO33" s="76"/>
      <c r="BP33" s="450"/>
      <c r="BQ33" s="76"/>
      <c r="BR33" s="450"/>
      <c r="BS33" s="395">
        <f t="shared" si="15"/>
        <v>0</v>
      </c>
      <c r="BT33" s="395">
        <f t="shared" si="16"/>
        <v>0</v>
      </c>
      <c r="BU33" s="395">
        <f t="shared" si="17"/>
        <v>0</v>
      </c>
      <c r="BV33" s="502">
        <v>1</v>
      </c>
      <c r="BX33" s="505"/>
      <c r="BZ33" s="508"/>
      <c r="CB33" s="511"/>
      <c r="CC33" s="493"/>
      <c r="CD33" s="514"/>
      <c r="CF33" s="499">
        <f t="shared" si="18"/>
        <v>1</v>
      </c>
      <c r="CG33" s="499">
        <f t="shared" si="19"/>
        <v>0</v>
      </c>
      <c r="CH33" s="499">
        <f t="shared" si="20"/>
        <v>1</v>
      </c>
    </row>
    <row r="34" spans="1:86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  <c r="BK34" s="76"/>
      <c r="BL34" s="450"/>
      <c r="BM34" s="76"/>
      <c r="BN34" s="450"/>
      <c r="BO34" s="76">
        <v>1</v>
      </c>
      <c r="BP34" s="450"/>
      <c r="BQ34" s="76"/>
      <c r="BR34" s="450"/>
      <c r="BS34" s="395">
        <f t="shared" si="15"/>
        <v>1</v>
      </c>
      <c r="BT34" s="395">
        <f t="shared" si="16"/>
        <v>0</v>
      </c>
      <c r="BU34" s="395">
        <f t="shared" si="17"/>
        <v>1</v>
      </c>
      <c r="BV34" s="502"/>
      <c r="BX34" s="505"/>
      <c r="BZ34" s="508"/>
      <c r="CB34" s="511"/>
      <c r="CC34" s="493"/>
      <c r="CD34" s="514"/>
      <c r="CF34" s="499">
        <f t="shared" si="18"/>
        <v>0</v>
      </c>
      <c r="CG34" s="499">
        <f t="shared" si="19"/>
        <v>0</v>
      </c>
      <c r="CH34" s="499">
        <f t="shared" si="20"/>
        <v>0</v>
      </c>
    </row>
    <row r="35" spans="1:86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  <c r="BK35" s="76"/>
      <c r="BL35" s="450"/>
      <c r="BM35" s="76"/>
      <c r="BN35" s="450"/>
      <c r="BO35" s="76"/>
      <c r="BP35" s="450"/>
      <c r="BQ35" s="76"/>
      <c r="BR35" s="450"/>
      <c r="BS35" s="395">
        <f t="shared" si="15"/>
        <v>0</v>
      </c>
      <c r="BT35" s="395">
        <f t="shared" si="16"/>
        <v>0</v>
      </c>
      <c r="BU35" s="395">
        <f t="shared" si="17"/>
        <v>0</v>
      </c>
      <c r="BV35" s="502"/>
      <c r="BX35" s="505"/>
      <c r="BZ35" s="508"/>
      <c r="CB35" s="511">
        <v>2</v>
      </c>
      <c r="CC35" s="493"/>
      <c r="CD35" s="514"/>
      <c r="CF35" s="499">
        <f t="shared" si="18"/>
        <v>2</v>
      </c>
      <c r="CG35" s="499">
        <f t="shared" si="19"/>
        <v>0</v>
      </c>
      <c r="CH35" s="499">
        <f t="shared" si="20"/>
        <v>2</v>
      </c>
    </row>
    <row r="36" spans="1:86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  <c r="BK36" s="76"/>
      <c r="BL36" s="450">
        <v>2</v>
      </c>
      <c r="BM36" s="76"/>
      <c r="BN36" s="450">
        <v>2</v>
      </c>
      <c r="BO36" s="76"/>
      <c r="BP36" s="450">
        <v>2</v>
      </c>
      <c r="BQ36" s="76"/>
      <c r="BR36" s="450">
        <v>2</v>
      </c>
      <c r="BS36" s="395">
        <f t="shared" si="15"/>
        <v>0</v>
      </c>
      <c r="BT36" s="395">
        <f t="shared" si="16"/>
        <v>8</v>
      </c>
      <c r="BU36" s="395">
        <f t="shared" si="17"/>
        <v>8</v>
      </c>
      <c r="BV36" s="502"/>
      <c r="BX36" s="505"/>
      <c r="BZ36" s="508"/>
      <c r="CB36" s="511"/>
      <c r="CC36" s="493"/>
      <c r="CD36" s="514"/>
      <c r="CF36" s="499">
        <f t="shared" si="18"/>
        <v>0</v>
      </c>
      <c r="CG36" s="499">
        <f t="shared" si="19"/>
        <v>0</v>
      </c>
      <c r="CH36" s="499">
        <f t="shared" si="20"/>
        <v>0</v>
      </c>
    </row>
    <row r="37" spans="1:86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  <c r="BK37" s="76"/>
      <c r="BL37" s="449"/>
      <c r="BM37" s="76"/>
      <c r="BN37" s="449"/>
      <c r="BO37" s="76"/>
      <c r="BP37" s="449"/>
      <c r="BQ37" s="76"/>
      <c r="BR37" s="449"/>
      <c r="BS37" s="395">
        <f t="shared" si="15"/>
        <v>0</v>
      </c>
      <c r="BT37" s="395">
        <f t="shared" si="16"/>
        <v>0</v>
      </c>
      <c r="BU37" s="395">
        <f t="shared" si="17"/>
        <v>0</v>
      </c>
      <c r="BV37" s="502"/>
      <c r="BX37" s="505"/>
      <c r="BZ37" s="508"/>
      <c r="CB37" s="511"/>
      <c r="CC37" s="493"/>
      <c r="CD37" s="514"/>
      <c r="CF37" s="499">
        <f t="shared" si="18"/>
        <v>0</v>
      </c>
      <c r="CG37" s="499">
        <f t="shared" si="19"/>
        <v>0</v>
      </c>
      <c r="CH37" s="499">
        <f t="shared" si="20"/>
        <v>0</v>
      </c>
    </row>
    <row r="38" spans="1:86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  <c r="BK38" s="76"/>
      <c r="BL38" s="450">
        <v>10</v>
      </c>
      <c r="BM38" s="76"/>
      <c r="BN38" s="450">
        <v>10</v>
      </c>
      <c r="BO38" s="76"/>
      <c r="BP38" s="450">
        <v>10</v>
      </c>
      <c r="BQ38" s="76"/>
      <c r="BR38" s="450">
        <v>10</v>
      </c>
      <c r="BS38" s="395">
        <f t="shared" si="15"/>
        <v>0</v>
      </c>
      <c r="BT38" s="395">
        <f t="shared" si="16"/>
        <v>40</v>
      </c>
      <c r="BU38" s="395">
        <f t="shared" si="17"/>
        <v>40</v>
      </c>
      <c r="BV38" s="502"/>
      <c r="BX38" s="505"/>
      <c r="BZ38" s="508"/>
      <c r="CB38" s="511"/>
      <c r="CC38" s="493"/>
      <c r="CD38" s="514"/>
      <c r="CF38" s="499">
        <f t="shared" si="18"/>
        <v>0</v>
      </c>
      <c r="CG38" s="499">
        <f t="shared" si="19"/>
        <v>0</v>
      </c>
      <c r="CH38" s="499">
        <f t="shared" si="20"/>
        <v>0</v>
      </c>
    </row>
    <row r="39" spans="1:86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  <c r="BK39" s="77"/>
      <c r="BL39" s="451"/>
      <c r="BM39" s="77"/>
      <c r="BN39" s="451"/>
      <c r="BO39" s="77"/>
      <c r="BP39" s="451"/>
      <c r="BQ39" s="77"/>
      <c r="BR39" s="451"/>
      <c r="BS39" s="395">
        <f t="shared" si="15"/>
        <v>0</v>
      </c>
      <c r="BT39" s="395">
        <f t="shared" si="16"/>
        <v>0</v>
      </c>
      <c r="BU39" s="395">
        <f t="shared" si="17"/>
        <v>0</v>
      </c>
      <c r="BV39" s="502"/>
      <c r="BX39" s="505"/>
      <c r="BZ39" s="508"/>
      <c r="CB39" s="511"/>
      <c r="CC39" s="493"/>
      <c r="CD39" s="514"/>
      <c r="CF39" s="499">
        <f t="shared" si="18"/>
        <v>0</v>
      </c>
      <c r="CG39" s="499">
        <f t="shared" si="19"/>
        <v>0</v>
      </c>
      <c r="CH39" s="499">
        <f t="shared" si="20"/>
        <v>0</v>
      </c>
    </row>
    <row r="40" spans="1:86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  <c r="BK40" s="76"/>
      <c r="BL40" s="451">
        <v>2</v>
      </c>
      <c r="BM40" s="76"/>
      <c r="BN40" s="451">
        <v>2</v>
      </c>
      <c r="BO40" s="77"/>
      <c r="BP40" s="451">
        <v>2</v>
      </c>
      <c r="BQ40" s="77"/>
      <c r="BR40" s="451">
        <v>2</v>
      </c>
      <c r="BS40" s="395">
        <f t="shared" si="15"/>
        <v>0</v>
      </c>
      <c r="BT40" s="395">
        <f t="shared" si="16"/>
        <v>8</v>
      </c>
      <c r="BU40" s="395">
        <f t="shared" si="17"/>
        <v>8</v>
      </c>
      <c r="BV40" s="502"/>
      <c r="BX40" s="505"/>
      <c r="BZ40" s="508"/>
      <c r="CB40" s="511"/>
      <c r="CC40" s="493"/>
      <c r="CD40" s="514"/>
      <c r="CF40" s="499">
        <f t="shared" si="18"/>
        <v>0</v>
      </c>
      <c r="CG40" s="499">
        <f t="shared" si="19"/>
        <v>0</v>
      </c>
      <c r="CH40" s="499">
        <f t="shared" si="20"/>
        <v>0</v>
      </c>
    </row>
    <row r="41" spans="1:86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  <c r="BK41" s="76"/>
      <c r="BL41" s="450"/>
      <c r="BM41" s="77"/>
      <c r="BN41" s="450"/>
      <c r="BO41" s="76"/>
      <c r="BP41" s="450"/>
      <c r="BQ41" s="76"/>
      <c r="BR41" s="450"/>
      <c r="BS41" s="395">
        <f t="shared" si="15"/>
        <v>0</v>
      </c>
      <c r="BT41" s="395">
        <f t="shared" si="16"/>
        <v>0</v>
      </c>
      <c r="BU41" s="395">
        <f t="shared" si="17"/>
        <v>0</v>
      </c>
      <c r="BV41" s="502"/>
      <c r="BX41" s="505"/>
      <c r="BZ41" s="508"/>
      <c r="CB41" s="511"/>
      <c r="CC41" s="493"/>
      <c r="CD41" s="514"/>
      <c r="CF41" s="499">
        <f t="shared" si="18"/>
        <v>0</v>
      </c>
      <c r="CG41" s="499">
        <f t="shared" si="19"/>
        <v>0</v>
      </c>
      <c r="CH41" s="499">
        <f t="shared" si="20"/>
        <v>0</v>
      </c>
    </row>
    <row r="42" spans="1:86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  <c r="BK42" s="76"/>
      <c r="BL42" s="450">
        <v>2</v>
      </c>
      <c r="BM42" s="77"/>
      <c r="BN42" s="450">
        <v>2</v>
      </c>
      <c r="BO42" s="76"/>
      <c r="BP42" s="450">
        <v>2</v>
      </c>
      <c r="BQ42" s="76"/>
      <c r="BR42" s="450">
        <v>2</v>
      </c>
      <c r="BS42" s="395">
        <f t="shared" si="15"/>
        <v>0</v>
      </c>
      <c r="BT42" s="395">
        <f t="shared" si="16"/>
        <v>8</v>
      </c>
      <c r="BU42" s="395">
        <f t="shared" si="17"/>
        <v>8</v>
      </c>
      <c r="BV42" s="502"/>
      <c r="BX42" s="505"/>
      <c r="BZ42" s="508"/>
      <c r="CB42" s="511"/>
      <c r="CC42" s="493"/>
      <c r="CD42" s="514"/>
      <c r="CF42" s="499">
        <f t="shared" si="18"/>
        <v>0</v>
      </c>
      <c r="CG42" s="499">
        <f t="shared" si="19"/>
        <v>0</v>
      </c>
      <c r="CH42" s="499">
        <f t="shared" si="20"/>
        <v>0</v>
      </c>
    </row>
    <row r="43" spans="1:86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  <c r="BK43" s="76"/>
      <c r="BL43" s="450"/>
      <c r="BM43" s="77"/>
      <c r="BN43" s="450"/>
      <c r="BO43" s="76"/>
      <c r="BP43" s="450"/>
      <c r="BQ43" s="76"/>
      <c r="BR43" s="450"/>
      <c r="BS43" s="395">
        <f t="shared" si="15"/>
        <v>0</v>
      </c>
      <c r="BT43" s="395">
        <f t="shared" si="16"/>
        <v>0</v>
      </c>
      <c r="BU43" s="395">
        <f t="shared" si="17"/>
        <v>0</v>
      </c>
      <c r="BV43" s="502"/>
      <c r="BX43" s="505"/>
      <c r="BZ43" s="508"/>
      <c r="CB43" s="511"/>
      <c r="CC43" s="493"/>
      <c r="CD43" s="514"/>
      <c r="CF43" s="499">
        <f t="shared" si="18"/>
        <v>0</v>
      </c>
      <c r="CG43" s="499">
        <f t="shared" si="19"/>
        <v>0</v>
      </c>
      <c r="CH43" s="499">
        <f t="shared" si="20"/>
        <v>0</v>
      </c>
    </row>
    <row r="44" spans="1:86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  <c r="BK44" s="76"/>
      <c r="BL44" s="450"/>
      <c r="BM44" s="77"/>
      <c r="BN44" s="450"/>
      <c r="BO44" s="76"/>
      <c r="BP44" s="450"/>
      <c r="BQ44" s="76"/>
      <c r="BR44" s="450"/>
      <c r="BS44" s="395">
        <f t="shared" si="15"/>
        <v>0</v>
      </c>
      <c r="BT44" s="395">
        <f t="shared" si="16"/>
        <v>0</v>
      </c>
      <c r="BU44" s="395">
        <f t="shared" si="17"/>
        <v>0</v>
      </c>
      <c r="BV44" s="502"/>
      <c r="BX44" s="505"/>
      <c r="BZ44" s="508"/>
      <c r="CB44" s="511"/>
      <c r="CC44" s="493"/>
      <c r="CD44" s="514"/>
      <c r="CF44" s="499">
        <f t="shared" si="18"/>
        <v>0</v>
      </c>
      <c r="CG44" s="499">
        <f t="shared" si="19"/>
        <v>0</v>
      </c>
      <c r="CH44" s="499">
        <f t="shared" si="20"/>
        <v>0</v>
      </c>
    </row>
    <row r="45" spans="1:86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  <c r="BK45" s="76"/>
      <c r="BL45" s="450">
        <v>2</v>
      </c>
      <c r="BM45" s="77"/>
      <c r="BN45" s="450">
        <v>2</v>
      </c>
      <c r="BO45" s="76"/>
      <c r="BP45" s="450">
        <v>2</v>
      </c>
      <c r="BQ45" s="76"/>
      <c r="BR45" s="450">
        <v>2</v>
      </c>
      <c r="BS45" s="395">
        <f t="shared" si="15"/>
        <v>0</v>
      </c>
      <c r="BT45" s="395">
        <f t="shared" si="16"/>
        <v>8</v>
      </c>
      <c r="BU45" s="395">
        <f t="shared" si="17"/>
        <v>8</v>
      </c>
      <c r="BV45" s="502"/>
      <c r="BX45" s="505"/>
      <c r="BZ45" s="508"/>
      <c r="CB45" s="511"/>
      <c r="CC45" s="493"/>
      <c r="CD45" s="514"/>
      <c r="CF45" s="499">
        <f t="shared" si="18"/>
        <v>0</v>
      </c>
      <c r="CG45" s="499">
        <f t="shared" si="19"/>
        <v>0</v>
      </c>
      <c r="CH45" s="499">
        <f t="shared" si="20"/>
        <v>0</v>
      </c>
    </row>
    <row r="46" spans="1:86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  <c r="BK46" s="76"/>
      <c r="BL46" s="450"/>
      <c r="BM46" s="77"/>
      <c r="BN46" s="450"/>
      <c r="BO46" s="76"/>
      <c r="BP46" s="450"/>
      <c r="BQ46" s="76"/>
      <c r="BR46" s="450"/>
      <c r="BS46" s="395">
        <f t="shared" si="15"/>
        <v>0</v>
      </c>
      <c r="BT46" s="395">
        <f t="shared" si="16"/>
        <v>0</v>
      </c>
      <c r="BU46" s="395">
        <f t="shared" si="17"/>
        <v>0</v>
      </c>
      <c r="BV46" s="502"/>
      <c r="BX46" s="505"/>
      <c r="BZ46" s="508"/>
      <c r="CB46" s="511"/>
      <c r="CC46" s="493"/>
      <c r="CD46" s="514"/>
      <c r="CF46" s="499">
        <f t="shared" si="18"/>
        <v>0</v>
      </c>
      <c r="CG46" s="499">
        <f t="shared" si="19"/>
        <v>0</v>
      </c>
      <c r="CH46" s="499">
        <f t="shared" si="20"/>
        <v>0</v>
      </c>
    </row>
    <row r="47" spans="1:86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  <c r="BK47" s="76"/>
      <c r="BL47" s="450"/>
      <c r="BM47" s="76"/>
      <c r="BN47" s="450"/>
      <c r="BO47" s="76"/>
      <c r="BP47" s="450"/>
      <c r="BQ47" s="76"/>
      <c r="BR47" s="450"/>
      <c r="BS47" s="395">
        <f t="shared" si="15"/>
        <v>0</v>
      </c>
      <c r="BT47" s="395">
        <f t="shared" si="16"/>
        <v>0</v>
      </c>
      <c r="BU47" s="395">
        <f t="shared" si="17"/>
        <v>0</v>
      </c>
      <c r="BV47" s="502"/>
      <c r="BX47" s="505"/>
      <c r="BZ47" s="508"/>
      <c r="CB47" s="511"/>
      <c r="CC47" s="493"/>
      <c r="CD47" s="514"/>
      <c r="CF47" s="499">
        <f t="shared" si="18"/>
        <v>0</v>
      </c>
      <c r="CG47" s="499">
        <f t="shared" si="19"/>
        <v>0</v>
      </c>
      <c r="CH47" s="499">
        <f t="shared" si="20"/>
        <v>0</v>
      </c>
    </row>
    <row r="48" spans="1:86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  <c r="BK48" s="76"/>
      <c r="BL48" s="450">
        <v>5</v>
      </c>
      <c r="BM48" s="76"/>
      <c r="BN48" s="450">
        <v>5</v>
      </c>
      <c r="BO48" s="76"/>
      <c r="BP48" s="450">
        <v>5</v>
      </c>
      <c r="BQ48" s="76"/>
      <c r="BR48" s="450">
        <v>5</v>
      </c>
      <c r="BS48" s="395">
        <f t="shared" si="15"/>
        <v>0</v>
      </c>
      <c r="BT48" s="395">
        <f t="shared" si="16"/>
        <v>20</v>
      </c>
      <c r="BU48" s="395">
        <f t="shared" si="17"/>
        <v>20</v>
      </c>
      <c r="BV48" s="502"/>
      <c r="BX48" s="505"/>
      <c r="BZ48" s="508"/>
      <c r="CB48" s="511"/>
      <c r="CC48" s="493"/>
      <c r="CD48" s="514">
        <v>1</v>
      </c>
      <c r="CF48" s="499">
        <f t="shared" si="18"/>
        <v>1</v>
      </c>
      <c r="CG48" s="499">
        <f t="shared" si="19"/>
        <v>0</v>
      </c>
      <c r="CH48" s="499">
        <f t="shared" si="20"/>
        <v>1</v>
      </c>
    </row>
    <row r="49" spans="2:86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  <c r="BK49" s="76"/>
      <c r="BL49" s="450">
        <v>5</v>
      </c>
      <c r="BM49" s="76"/>
      <c r="BN49" s="450">
        <v>5</v>
      </c>
      <c r="BO49" s="76"/>
      <c r="BP49" s="450">
        <v>5</v>
      </c>
      <c r="BQ49" s="76"/>
      <c r="BR49" s="450">
        <v>5</v>
      </c>
      <c r="BS49" s="395">
        <f t="shared" si="15"/>
        <v>0</v>
      </c>
      <c r="BT49" s="395">
        <f t="shared" si="16"/>
        <v>20</v>
      </c>
      <c r="BU49" s="395">
        <f t="shared" si="17"/>
        <v>20</v>
      </c>
      <c r="BV49" s="502"/>
      <c r="BX49" s="505"/>
      <c r="BZ49" s="508"/>
      <c r="CB49" s="511"/>
      <c r="CC49" s="493"/>
      <c r="CD49" s="514"/>
      <c r="CF49" s="499">
        <f t="shared" si="18"/>
        <v>0</v>
      </c>
      <c r="CG49" s="499">
        <f t="shared" si="19"/>
        <v>0</v>
      </c>
      <c r="CH49" s="499">
        <f t="shared" si="20"/>
        <v>0</v>
      </c>
    </row>
    <row r="50" spans="2:86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  <c r="BK50" s="76"/>
      <c r="BL50" s="450">
        <v>5</v>
      </c>
      <c r="BM50" s="76"/>
      <c r="BN50" s="450">
        <v>5</v>
      </c>
      <c r="BO50" s="76"/>
      <c r="BP50" s="450">
        <v>5</v>
      </c>
      <c r="BQ50" s="76"/>
      <c r="BR50" s="450">
        <v>5</v>
      </c>
      <c r="BS50" s="395">
        <f t="shared" si="15"/>
        <v>0</v>
      </c>
      <c r="BT50" s="395">
        <f t="shared" si="16"/>
        <v>20</v>
      </c>
      <c r="BU50" s="395">
        <f t="shared" si="17"/>
        <v>20</v>
      </c>
      <c r="BV50" s="502"/>
      <c r="BX50" s="505"/>
      <c r="BZ50" s="508"/>
      <c r="CB50" s="511"/>
      <c r="CC50" s="493"/>
      <c r="CD50" s="514">
        <v>1</v>
      </c>
      <c r="CF50" s="499">
        <f t="shared" si="18"/>
        <v>1</v>
      </c>
      <c r="CG50" s="499">
        <f t="shared" si="19"/>
        <v>0</v>
      </c>
      <c r="CH50" s="499">
        <f t="shared" si="20"/>
        <v>1</v>
      </c>
    </row>
    <row r="51" spans="2:86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  <c r="BK51" s="76"/>
      <c r="BL51" s="450">
        <v>5</v>
      </c>
      <c r="BM51" s="76"/>
      <c r="BN51" s="450">
        <v>5</v>
      </c>
      <c r="BO51" s="76"/>
      <c r="BP51" s="450">
        <v>5</v>
      </c>
      <c r="BQ51" s="76"/>
      <c r="BR51" s="450">
        <v>5</v>
      </c>
      <c r="BS51" s="395">
        <f t="shared" si="15"/>
        <v>0</v>
      </c>
      <c r="BT51" s="395">
        <f t="shared" si="16"/>
        <v>20</v>
      </c>
      <c r="BU51" s="395">
        <f t="shared" si="17"/>
        <v>20</v>
      </c>
      <c r="BV51" s="502"/>
      <c r="BX51" s="505"/>
      <c r="BZ51" s="508"/>
      <c r="CB51" s="511"/>
      <c r="CC51" s="493"/>
      <c r="CD51" s="514"/>
      <c r="CF51" s="499">
        <f t="shared" si="18"/>
        <v>0</v>
      </c>
      <c r="CG51" s="499">
        <f t="shared" si="19"/>
        <v>0</v>
      </c>
      <c r="CH51" s="499">
        <f t="shared" si="20"/>
        <v>0</v>
      </c>
    </row>
    <row r="52" spans="2:86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  <c r="BK52" s="76"/>
      <c r="BL52" s="450">
        <v>2</v>
      </c>
      <c r="BM52" s="76">
        <v>3</v>
      </c>
      <c r="BN52" s="450">
        <v>2</v>
      </c>
      <c r="BO52" s="76"/>
      <c r="BP52" s="450">
        <v>2</v>
      </c>
      <c r="BQ52" s="76"/>
      <c r="BR52" s="450">
        <v>2</v>
      </c>
      <c r="BS52" s="395">
        <f t="shared" si="15"/>
        <v>3</v>
      </c>
      <c r="BT52" s="395">
        <f t="shared" si="16"/>
        <v>8</v>
      </c>
      <c r="BU52" s="395">
        <f t="shared" si="17"/>
        <v>11</v>
      </c>
      <c r="BV52" s="502"/>
      <c r="BX52" s="505"/>
      <c r="BZ52" s="508"/>
      <c r="CB52" s="511"/>
      <c r="CC52" s="493"/>
      <c r="CD52" s="514"/>
      <c r="CF52" s="499">
        <f t="shared" si="18"/>
        <v>0</v>
      </c>
      <c r="CG52" s="499">
        <f t="shared" si="19"/>
        <v>0</v>
      </c>
      <c r="CH52" s="499">
        <f t="shared" si="20"/>
        <v>0</v>
      </c>
    </row>
    <row r="53" spans="2:86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  <c r="BK53" s="76">
        <v>2</v>
      </c>
      <c r="BL53" s="450">
        <v>5</v>
      </c>
      <c r="BM53" s="76"/>
      <c r="BN53" s="450">
        <v>5</v>
      </c>
      <c r="BO53" s="76">
        <v>3</v>
      </c>
      <c r="BP53" s="450">
        <v>5</v>
      </c>
      <c r="BQ53" s="76">
        <v>5</v>
      </c>
      <c r="BR53" s="450">
        <v>5</v>
      </c>
      <c r="BS53" s="395">
        <f t="shared" si="15"/>
        <v>10</v>
      </c>
      <c r="BT53" s="395">
        <f t="shared" si="16"/>
        <v>20</v>
      </c>
      <c r="BU53" s="395">
        <f t="shared" si="17"/>
        <v>30</v>
      </c>
      <c r="BV53" s="502">
        <v>3</v>
      </c>
      <c r="BX53" s="505">
        <v>1</v>
      </c>
      <c r="BZ53" s="508"/>
      <c r="CB53" s="511">
        <v>4</v>
      </c>
      <c r="CC53" s="493"/>
      <c r="CD53" s="514"/>
      <c r="CF53" s="499">
        <f t="shared" si="18"/>
        <v>8</v>
      </c>
      <c r="CG53" s="499">
        <f t="shared" si="19"/>
        <v>0</v>
      </c>
      <c r="CH53" s="499">
        <f t="shared" si="20"/>
        <v>8</v>
      </c>
    </row>
    <row r="54" spans="2:86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  <c r="BK54" s="76">
        <v>2</v>
      </c>
      <c r="BL54" s="450">
        <v>5</v>
      </c>
      <c r="BM54" s="76"/>
      <c r="BN54" s="450">
        <v>5</v>
      </c>
      <c r="BO54" s="76">
        <v>3</v>
      </c>
      <c r="BP54" s="450">
        <v>5</v>
      </c>
      <c r="BQ54" s="76">
        <v>5</v>
      </c>
      <c r="BR54" s="450">
        <v>5</v>
      </c>
      <c r="BS54" s="395">
        <f t="shared" si="15"/>
        <v>10</v>
      </c>
      <c r="BT54" s="395">
        <f t="shared" si="16"/>
        <v>20</v>
      </c>
      <c r="BU54" s="395">
        <f t="shared" si="17"/>
        <v>30</v>
      </c>
      <c r="BV54" s="502">
        <v>3</v>
      </c>
      <c r="BX54" s="505">
        <v>1</v>
      </c>
      <c r="BZ54" s="508"/>
      <c r="CB54" s="511">
        <v>4</v>
      </c>
      <c r="CC54" s="493"/>
      <c r="CD54" s="514"/>
      <c r="CF54" s="499">
        <f t="shared" si="18"/>
        <v>8</v>
      </c>
      <c r="CG54" s="499">
        <f t="shared" si="19"/>
        <v>0</v>
      </c>
      <c r="CH54" s="499">
        <f t="shared" si="20"/>
        <v>8</v>
      </c>
    </row>
    <row r="55" spans="2:86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  <c r="BK55" s="76"/>
      <c r="BL55" s="450"/>
      <c r="BM55" s="76"/>
      <c r="BN55" s="450"/>
      <c r="BO55" s="76"/>
      <c r="BP55" s="450"/>
      <c r="BQ55" s="76"/>
      <c r="BR55" s="450"/>
      <c r="BS55" s="395">
        <f t="shared" si="15"/>
        <v>0</v>
      </c>
      <c r="BT55" s="395">
        <f t="shared" si="16"/>
        <v>0</v>
      </c>
      <c r="BU55" s="395">
        <f t="shared" si="17"/>
        <v>0</v>
      </c>
      <c r="BV55" s="502"/>
      <c r="BX55" s="505"/>
      <c r="BZ55" s="508"/>
      <c r="CB55" s="511"/>
      <c r="CC55" s="493"/>
      <c r="CD55" s="514"/>
      <c r="CF55" s="499">
        <f t="shared" si="18"/>
        <v>0</v>
      </c>
      <c r="CG55" s="499">
        <f t="shared" si="19"/>
        <v>0</v>
      </c>
      <c r="CH55" s="499">
        <f t="shared" si="20"/>
        <v>0</v>
      </c>
    </row>
    <row r="56" spans="2:86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  <c r="BK56" s="76"/>
      <c r="BL56" s="450"/>
      <c r="BM56" s="76"/>
      <c r="BN56" s="450"/>
      <c r="BO56" s="76"/>
      <c r="BP56" s="450"/>
      <c r="BQ56" s="76"/>
      <c r="BR56" s="450"/>
      <c r="BS56" s="395">
        <f t="shared" si="15"/>
        <v>0</v>
      </c>
      <c r="BT56" s="395">
        <f t="shared" si="16"/>
        <v>0</v>
      </c>
      <c r="BU56" s="395">
        <f t="shared" si="17"/>
        <v>0</v>
      </c>
      <c r="BV56" s="502"/>
      <c r="BX56" s="505"/>
      <c r="BZ56" s="508"/>
      <c r="CB56" s="511"/>
      <c r="CC56" s="493"/>
      <c r="CD56" s="514"/>
      <c r="CF56" s="499">
        <f t="shared" si="18"/>
        <v>0</v>
      </c>
      <c r="CG56" s="499">
        <f t="shared" si="19"/>
        <v>0</v>
      </c>
      <c r="CH56" s="499">
        <f t="shared" si="20"/>
        <v>0</v>
      </c>
    </row>
    <row r="57" spans="2:86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  <c r="BK57" s="76"/>
      <c r="BL57" s="450"/>
      <c r="BM57" s="76"/>
      <c r="BN57" s="450"/>
      <c r="BO57" s="76"/>
      <c r="BP57" s="450"/>
      <c r="BQ57" s="76"/>
      <c r="BR57" s="450"/>
      <c r="BS57" s="395">
        <f t="shared" si="15"/>
        <v>0</v>
      </c>
      <c r="BT57" s="395">
        <f t="shared" si="16"/>
        <v>0</v>
      </c>
      <c r="BU57" s="395">
        <f t="shared" si="17"/>
        <v>0</v>
      </c>
      <c r="BV57" s="502"/>
      <c r="BX57" s="505"/>
      <c r="BZ57" s="508"/>
      <c r="CB57" s="511">
        <v>1</v>
      </c>
      <c r="CC57" s="493"/>
      <c r="CD57" s="514"/>
      <c r="CF57" s="499">
        <f t="shared" si="18"/>
        <v>1</v>
      </c>
      <c r="CG57" s="499">
        <f t="shared" si="19"/>
        <v>0</v>
      </c>
      <c r="CH57" s="499">
        <f t="shared" si="20"/>
        <v>1</v>
      </c>
    </row>
    <row r="58" spans="2:86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  <c r="BK58" s="76"/>
      <c r="BL58" s="450"/>
      <c r="BM58" s="76"/>
      <c r="BN58" s="450"/>
      <c r="BO58" s="76"/>
      <c r="BP58" s="450"/>
      <c r="BQ58" s="76"/>
      <c r="BR58" s="450"/>
      <c r="BS58" s="395">
        <f t="shared" si="15"/>
        <v>0</v>
      </c>
      <c r="BT58" s="395">
        <f t="shared" si="16"/>
        <v>0</v>
      </c>
      <c r="BU58" s="395">
        <f t="shared" si="17"/>
        <v>0</v>
      </c>
      <c r="BV58" s="502"/>
      <c r="BX58" s="505"/>
      <c r="BZ58" s="508"/>
      <c r="CB58" s="511">
        <v>1</v>
      </c>
      <c r="CC58" s="493"/>
      <c r="CD58" s="514"/>
      <c r="CF58" s="499">
        <f t="shared" si="18"/>
        <v>1</v>
      </c>
      <c r="CG58" s="499">
        <f t="shared" si="19"/>
        <v>0</v>
      </c>
      <c r="CH58" s="499">
        <f t="shared" si="20"/>
        <v>1</v>
      </c>
    </row>
    <row r="59" spans="2:86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  <c r="BK59" s="76"/>
      <c r="BL59" s="450"/>
      <c r="BM59" s="76"/>
      <c r="BN59" s="450"/>
      <c r="BO59" s="76"/>
      <c r="BP59" s="450"/>
      <c r="BQ59" s="76"/>
      <c r="BR59" s="450"/>
      <c r="BS59" s="395">
        <f t="shared" si="15"/>
        <v>0</v>
      </c>
      <c r="BT59" s="395">
        <f t="shared" si="16"/>
        <v>0</v>
      </c>
      <c r="BU59" s="395">
        <f t="shared" si="17"/>
        <v>0</v>
      </c>
      <c r="BV59" s="502"/>
      <c r="BX59" s="505"/>
      <c r="BZ59" s="508"/>
      <c r="CB59" s="511"/>
      <c r="CC59" s="493"/>
      <c r="CD59" s="514"/>
      <c r="CF59" s="499">
        <f t="shared" si="18"/>
        <v>0</v>
      </c>
      <c r="CG59" s="499">
        <f t="shared" si="19"/>
        <v>0</v>
      </c>
      <c r="CH59" s="499">
        <f t="shared" si="20"/>
        <v>0</v>
      </c>
    </row>
    <row r="60" spans="2:86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  <c r="BK60" s="76"/>
      <c r="BL60" s="450"/>
      <c r="BM60" s="76"/>
      <c r="BN60" s="450"/>
      <c r="BO60" s="76"/>
      <c r="BP60" s="450"/>
      <c r="BQ60" s="76"/>
      <c r="BR60" s="450"/>
      <c r="BS60" s="395">
        <f t="shared" si="15"/>
        <v>0</v>
      </c>
      <c r="BT60" s="395">
        <f t="shared" si="16"/>
        <v>0</v>
      </c>
      <c r="BU60" s="395">
        <f t="shared" si="17"/>
        <v>0</v>
      </c>
      <c r="BV60" s="502"/>
      <c r="BX60" s="505"/>
      <c r="BZ60" s="508"/>
      <c r="CB60" s="511"/>
      <c r="CC60" s="493"/>
      <c r="CD60" s="514"/>
      <c r="CF60" s="499">
        <f t="shared" si="18"/>
        <v>0</v>
      </c>
      <c r="CG60" s="499">
        <f t="shared" si="19"/>
        <v>0</v>
      </c>
      <c r="CH60" s="499">
        <f t="shared" si="20"/>
        <v>0</v>
      </c>
    </row>
    <row r="61" spans="2:86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  <c r="BK61" s="76"/>
      <c r="BL61" s="450"/>
      <c r="BM61" s="76"/>
      <c r="BN61" s="450"/>
      <c r="BO61" s="76"/>
      <c r="BP61" s="450"/>
      <c r="BQ61" s="76"/>
      <c r="BR61" s="450"/>
      <c r="BS61" s="395">
        <f t="shared" si="15"/>
        <v>0</v>
      </c>
      <c r="BT61" s="395">
        <f t="shared" si="16"/>
        <v>0</v>
      </c>
      <c r="BU61" s="395">
        <f t="shared" si="17"/>
        <v>0</v>
      </c>
      <c r="BV61" s="502"/>
      <c r="BX61" s="505"/>
      <c r="BZ61" s="508"/>
      <c r="CB61" s="511"/>
      <c r="CC61" s="493"/>
      <c r="CD61" s="514"/>
      <c r="CF61" s="499">
        <f t="shared" si="18"/>
        <v>0</v>
      </c>
      <c r="CG61" s="499">
        <f t="shared" si="19"/>
        <v>0</v>
      </c>
      <c r="CH61" s="499">
        <f t="shared" si="20"/>
        <v>0</v>
      </c>
    </row>
    <row r="62" spans="2:86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  <c r="BK62" s="76"/>
      <c r="BL62" s="450"/>
      <c r="BM62" s="76"/>
      <c r="BN62" s="450"/>
      <c r="BO62" s="76"/>
      <c r="BP62" s="450"/>
      <c r="BQ62" s="76"/>
      <c r="BR62" s="450"/>
      <c r="BS62" s="395">
        <f t="shared" si="15"/>
        <v>0</v>
      </c>
      <c r="BT62" s="395">
        <f t="shared" si="16"/>
        <v>0</v>
      </c>
      <c r="BU62" s="395">
        <f t="shared" si="17"/>
        <v>0</v>
      </c>
      <c r="BV62" s="502"/>
      <c r="BX62" s="505"/>
      <c r="BZ62" s="508"/>
      <c r="CB62" s="511"/>
      <c r="CC62" s="493"/>
      <c r="CD62" s="514"/>
      <c r="CF62" s="499">
        <f t="shared" si="18"/>
        <v>0</v>
      </c>
      <c r="CG62" s="499">
        <f t="shared" si="19"/>
        <v>0</v>
      </c>
      <c r="CH62" s="499">
        <f t="shared" si="20"/>
        <v>0</v>
      </c>
    </row>
    <row r="63" spans="2:86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  <c r="BK63" s="76"/>
      <c r="BL63" s="450"/>
      <c r="BM63" s="76"/>
      <c r="BN63" s="450"/>
      <c r="BO63" s="76"/>
      <c r="BP63" s="450"/>
      <c r="BQ63" s="76"/>
      <c r="BR63" s="450"/>
      <c r="BS63" s="395">
        <f t="shared" si="15"/>
        <v>0</v>
      </c>
      <c r="BT63" s="395">
        <f t="shared" si="16"/>
        <v>0</v>
      </c>
      <c r="BU63" s="395">
        <f t="shared" si="17"/>
        <v>0</v>
      </c>
      <c r="BV63" s="502"/>
      <c r="BX63" s="505"/>
      <c r="BZ63" s="508"/>
      <c r="CB63" s="511"/>
      <c r="CC63" s="493"/>
      <c r="CD63" s="514"/>
      <c r="CF63" s="499">
        <f t="shared" si="18"/>
        <v>0</v>
      </c>
      <c r="CG63" s="499">
        <f t="shared" si="19"/>
        <v>0</v>
      </c>
      <c r="CH63" s="499">
        <f t="shared" si="20"/>
        <v>0</v>
      </c>
    </row>
    <row r="64" spans="2:86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  <c r="BK64" s="76"/>
      <c r="BL64" s="450"/>
      <c r="BM64" s="76"/>
      <c r="BN64" s="450"/>
      <c r="BO64" s="76"/>
      <c r="BP64" s="450"/>
      <c r="BQ64" s="76"/>
      <c r="BR64" s="450"/>
      <c r="BS64" s="395">
        <f t="shared" si="15"/>
        <v>0</v>
      </c>
      <c r="BT64" s="395">
        <f t="shared" si="16"/>
        <v>0</v>
      </c>
      <c r="BU64" s="395">
        <f t="shared" si="17"/>
        <v>0</v>
      </c>
      <c r="BV64" s="502"/>
      <c r="BX64" s="505"/>
      <c r="BZ64" s="508"/>
      <c r="CB64" s="511"/>
      <c r="CC64" s="493"/>
      <c r="CD64" s="514"/>
      <c r="CF64" s="499">
        <f t="shared" si="18"/>
        <v>0</v>
      </c>
      <c r="CG64" s="499">
        <f t="shared" si="19"/>
        <v>0</v>
      </c>
      <c r="CH64" s="499">
        <f t="shared" si="20"/>
        <v>0</v>
      </c>
    </row>
    <row r="65" spans="1:86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  <c r="BK65" s="76"/>
      <c r="BL65" s="450"/>
      <c r="BM65" s="76"/>
      <c r="BN65" s="450"/>
      <c r="BO65" s="76"/>
      <c r="BP65" s="450"/>
      <c r="BQ65" s="76"/>
      <c r="BR65" s="450"/>
      <c r="BS65" s="395">
        <f t="shared" si="15"/>
        <v>0</v>
      </c>
      <c r="BT65" s="395">
        <f t="shared" si="16"/>
        <v>0</v>
      </c>
      <c r="BU65" s="395">
        <f t="shared" si="17"/>
        <v>0</v>
      </c>
      <c r="BV65" s="502"/>
      <c r="BX65" s="505"/>
      <c r="BZ65" s="508"/>
      <c r="CB65" s="511"/>
      <c r="CC65" s="493"/>
      <c r="CD65" s="514"/>
      <c r="CF65" s="499">
        <f t="shared" si="18"/>
        <v>0</v>
      </c>
      <c r="CG65" s="499">
        <f t="shared" si="19"/>
        <v>0</v>
      </c>
      <c r="CH65" s="499">
        <f t="shared" si="20"/>
        <v>0</v>
      </c>
    </row>
    <row r="66" spans="1:86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  <c r="BK66" s="76"/>
      <c r="BL66" s="450"/>
      <c r="BM66" s="76"/>
      <c r="BN66" s="450"/>
      <c r="BO66" s="76"/>
      <c r="BP66" s="450"/>
      <c r="BQ66" s="76"/>
      <c r="BR66" s="450"/>
      <c r="BS66" s="395">
        <f t="shared" si="15"/>
        <v>0</v>
      </c>
      <c r="BT66" s="395">
        <f t="shared" si="16"/>
        <v>0</v>
      </c>
      <c r="BU66" s="395">
        <f t="shared" si="17"/>
        <v>0</v>
      </c>
      <c r="BV66" s="502"/>
      <c r="BX66" s="505"/>
      <c r="BZ66" s="508"/>
      <c r="CB66" s="511"/>
      <c r="CC66" s="493"/>
      <c r="CD66" s="514"/>
      <c r="CF66" s="499">
        <f t="shared" si="18"/>
        <v>0</v>
      </c>
      <c r="CG66" s="499">
        <f t="shared" si="19"/>
        <v>0</v>
      </c>
      <c r="CH66" s="499">
        <f t="shared" si="20"/>
        <v>0</v>
      </c>
    </row>
    <row r="67" spans="1:86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  <c r="BK67" s="77"/>
      <c r="BL67" s="450"/>
      <c r="BM67" s="77"/>
      <c r="BN67" s="450"/>
      <c r="BO67" s="77"/>
      <c r="BP67" s="450"/>
      <c r="BQ67" s="77"/>
      <c r="BR67" s="450"/>
      <c r="BS67" s="395">
        <f t="shared" si="15"/>
        <v>0</v>
      </c>
      <c r="BT67" s="395">
        <f t="shared" si="16"/>
        <v>0</v>
      </c>
      <c r="BU67" s="395">
        <f t="shared" si="17"/>
        <v>0</v>
      </c>
      <c r="BV67" s="502"/>
      <c r="BX67" s="505"/>
      <c r="BZ67" s="508"/>
      <c r="CB67" s="511"/>
      <c r="CC67" s="493"/>
      <c r="CD67" s="514"/>
      <c r="CF67" s="499">
        <f t="shared" si="18"/>
        <v>0</v>
      </c>
      <c r="CG67" s="499">
        <f t="shared" si="19"/>
        <v>0</v>
      </c>
      <c r="CH67" s="499">
        <f t="shared" si="20"/>
        <v>0</v>
      </c>
    </row>
    <row r="68" spans="1:86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  <c r="BK68" s="76"/>
      <c r="BL68" s="450"/>
      <c r="BM68" s="76"/>
      <c r="BN68" s="450"/>
      <c r="BO68" s="76"/>
      <c r="BP68" s="450"/>
      <c r="BQ68" s="76"/>
      <c r="BR68" s="450"/>
      <c r="BS68" s="395">
        <f t="shared" si="15"/>
        <v>0</v>
      </c>
      <c r="BT68" s="395">
        <f t="shared" si="16"/>
        <v>0</v>
      </c>
      <c r="BU68" s="395">
        <f t="shared" si="17"/>
        <v>0</v>
      </c>
      <c r="BV68" s="502"/>
      <c r="BX68" s="505"/>
      <c r="BZ68" s="508"/>
      <c r="CB68" s="511"/>
      <c r="CC68" s="493"/>
      <c r="CD68" s="514"/>
      <c r="CF68" s="499">
        <f t="shared" si="18"/>
        <v>0</v>
      </c>
      <c r="CG68" s="499">
        <f t="shared" si="19"/>
        <v>0</v>
      </c>
      <c r="CH68" s="499">
        <f t="shared" si="20"/>
        <v>0</v>
      </c>
    </row>
    <row r="69" spans="1:86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  <c r="BK69" s="76"/>
      <c r="BL69" s="450"/>
      <c r="BM69" s="76"/>
      <c r="BN69" s="450"/>
      <c r="BO69" s="76">
        <v>1</v>
      </c>
      <c r="BP69" s="450"/>
      <c r="BQ69" s="76"/>
      <c r="BR69" s="450"/>
      <c r="BS69" s="395">
        <f t="shared" si="15"/>
        <v>1</v>
      </c>
      <c r="BT69" s="395">
        <f t="shared" si="16"/>
        <v>0</v>
      </c>
      <c r="BU69" s="395">
        <f t="shared" si="17"/>
        <v>1</v>
      </c>
      <c r="BV69" s="502"/>
      <c r="BX69" s="505"/>
      <c r="BZ69" s="508"/>
      <c r="CB69" s="511"/>
      <c r="CC69" s="493"/>
      <c r="CD69" s="514"/>
      <c r="CF69" s="499">
        <f t="shared" si="18"/>
        <v>0</v>
      </c>
      <c r="CG69" s="499">
        <f t="shared" si="19"/>
        <v>0</v>
      </c>
      <c r="CH69" s="499">
        <f t="shared" si="20"/>
        <v>0</v>
      </c>
    </row>
    <row r="70" spans="1:86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21">D70+F70+H70+J70+L70</f>
        <v>0</v>
      </c>
      <c r="O70" s="151">
        <f t="shared" ref="O70:O133" si="22">E70+G70+I70+K70+M70</f>
        <v>0</v>
      </c>
      <c r="P70" s="151">
        <f t="shared" ref="P70:P133" si="23">N70+O70</f>
        <v>0</v>
      </c>
      <c r="Q70" s="166"/>
      <c r="R70" s="182"/>
      <c r="S70" s="169"/>
      <c r="T70" s="186"/>
      <c r="U70" s="172">
        <v>4</v>
      </c>
      <c r="Y70" s="226">
        <f t="shared" ref="Y70:Y133" si="24">Q70+S70+U70+W70</f>
        <v>4</v>
      </c>
      <c r="Z70" s="226">
        <f t="shared" ref="Z70:Z133" si="25">R70+T70+V70+X70</f>
        <v>0</v>
      </c>
      <c r="AA70" s="226">
        <f t="shared" ref="AA70:AA133" si="26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27">AB70+AD70+AF70+AH70</f>
        <v>5</v>
      </c>
      <c r="AK70" s="227">
        <f t="shared" ref="AK70:AK133" si="28">AC70+AE70+AG70+AI70</f>
        <v>0</v>
      </c>
      <c r="AL70" s="227">
        <f t="shared" ref="AL70:AL133" si="29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30">AM70+AO70+AQ70+AS70+AU70</f>
        <v>1</v>
      </c>
      <c r="AX70" s="151">
        <f t="shared" ref="AX70:AX133" si="31">AN70+AP70+AR70+AT70+AV70</f>
        <v>0</v>
      </c>
      <c r="AY70" s="151">
        <f t="shared" ref="AY70:AY133" si="32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33">AZ70+BB70+BD70+BF70</f>
        <v>3</v>
      </c>
      <c r="BI70" s="395">
        <f t="shared" ref="BI70:BI133" si="34">BA70+BC70+BE70+BG70</f>
        <v>0</v>
      </c>
      <c r="BJ70" s="395">
        <f t="shared" ref="BJ70:BJ133" si="35">BH70+BI70</f>
        <v>3</v>
      </c>
      <c r="BK70" s="76"/>
      <c r="BL70" s="450"/>
      <c r="BM70" s="76"/>
      <c r="BN70" s="450"/>
      <c r="BO70" s="76">
        <v>1</v>
      </c>
      <c r="BP70" s="450"/>
      <c r="BQ70" s="76"/>
      <c r="BR70" s="450"/>
      <c r="BS70" s="395">
        <f t="shared" ref="BS70:BS133" si="36">BK70+BM70+BO70+BQ70</f>
        <v>1</v>
      </c>
      <c r="BT70" s="395">
        <f t="shared" ref="BT70:BT133" si="37">BL70+BN70+BP70+BR70</f>
        <v>0</v>
      </c>
      <c r="BU70" s="395">
        <f t="shared" ref="BU70:BU133" si="38">BS70+BT70</f>
        <v>1</v>
      </c>
      <c r="BV70" s="502"/>
      <c r="BX70" s="505"/>
      <c r="BZ70" s="508"/>
      <c r="CB70" s="511"/>
      <c r="CC70" s="493"/>
      <c r="CD70" s="514"/>
      <c r="CF70" s="499">
        <f t="shared" ref="CF70:CF133" si="39">BV70+BX70+BZ70+CB70+CD70</f>
        <v>0</v>
      </c>
      <c r="CG70" s="499">
        <f t="shared" ref="CG70:CG133" si="40">BW70+BY70+CA70+CC70+CE70</f>
        <v>0</v>
      </c>
      <c r="CH70" s="499">
        <f t="shared" ref="CH70:CH133" si="41">CF70+CG70</f>
        <v>0</v>
      </c>
    </row>
    <row r="71" spans="1:86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21"/>
        <v>0</v>
      </c>
      <c r="O71" s="151">
        <f t="shared" si="22"/>
        <v>0</v>
      </c>
      <c r="P71" s="151">
        <f t="shared" si="23"/>
        <v>0</v>
      </c>
      <c r="Q71" s="166"/>
      <c r="R71" s="182"/>
      <c r="S71" s="169"/>
      <c r="T71" s="186"/>
      <c r="U71" s="172"/>
      <c r="Y71" s="226">
        <f t="shared" si="24"/>
        <v>0</v>
      </c>
      <c r="Z71" s="226">
        <f t="shared" si="25"/>
        <v>0</v>
      </c>
      <c r="AA71" s="226">
        <f t="shared" si="26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27"/>
        <v>0</v>
      </c>
      <c r="AK71" s="227">
        <f t="shared" si="28"/>
        <v>0</v>
      </c>
      <c r="AL71" s="227">
        <f t="shared" si="29"/>
        <v>0</v>
      </c>
      <c r="AN71" s="327"/>
      <c r="AP71" s="330"/>
      <c r="AR71" s="333"/>
      <c r="AS71" s="202"/>
      <c r="AT71" s="336"/>
      <c r="AV71" s="339"/>
      <c r="AW71" s="151">
        <f t="shared" si="30"/>
        <v>0</v>
      </c>
      <c r="AX71" s="151">
        <f t="shared" si="31"/>
        <v>0</v>
      </c>
      <c r="AY71" s="151">
        <f t="shared" si="32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33"/>
        <v>0</v>
      </c>
      <c r="BI71" s="395">
        <f t="shared" si="34"/>
        <v>0</v>
      </c>
      <c r="BJ71" s="395">
        <f t="shared" si="35"/>
        <v>0</v>
      </c>
      <c r="BK71" s="76"/>
      <c r="BL71" s="450"/>
      <c r="BM71" s="76"/>
      <c r="BN71" s="450"/>
      <c r="BO71" s="76"/>
      <c r="BP71" s="450"/>
      <c r="BQ71" s="76"/>
      <c r="BR71" s="450"/>
      <c r="BS71" s="395">
        <f t="shared" si="36"/>
        <v>0</v>
      </c>
      <c r="BT71" s="395">
        <f t="shared" si="37"/>
        <v>0</v>
      </c>
      <c r="BU71" s="395">
        <f t="shared" si="38"/>
        <v>0</v>
      </c>
      <c r="BV71" s="502"/>
      <c r="BX71" s="505"/>
      <c r="BZ71" s="508"/>
      <c r="CB71" s="511"/>
      <c r="CC71" s="493"/>
      <c r="CD71" s="514"/>
      <c r="CF71" s="499">
        <f t="shared" si="39"/>
        <v>0</v>
      </c>
      <c r="CG71" s="499">
        <f t="shared" si="40"/>
        <v>0</v>
      </c>
      <c r="CH71" s="499">
        <f t="shared" si="41"/>
        <v>0</v>
      </c>
    </row>
    <row r="72" spans="1:86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21"/>
        <v>0</v>
      </c>
      <c r="O72" s="151">
        <f t="shared" si="22"/>
        <v>0</v>
      </c>
      <c r="P72" s="151">
        <f t="shared" si="23"/>
        <v>0</v>
      </c>
      <c r="Q72" s="166"/>
      <c r="R72" s="182"/>
      <c r="S72" s="169"/>
      <c r="T72" s="186"/>
      <c r="U72" s="172"/>
      <c r="Y72" s="226">
        <f t="shared" si="24"/>
        <v>0</v>
      </c>
      <c r="Z72" s="226">
        <f t="shared" si="25"/>
        <v>0</v>
      </c>
      <c r="AA72" s="226">
        <f t="shared" si="26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27"/>
        <v>2</v>
      </c>
      <c r="AK72" s="227">
        <f t="shared" si="28"/>
        <v>0</v>
      </c>
      <c r="AL72" s="227">
        <f t="shared" si="29"/>
        <v>2</v>
      </c>
      <c r="AN72" s="327"/>
      <c r="AP72" s="330"/>
      <c r="AR72" s="333"/>
      <c r="AS72" s="202"/>
      <c r="AT72" s="336"/>
      <c r="AV72" s="339"/>
      <c r="AW72" s="151">
        <f t="shared" si="30"/>
        <v>0</v>
      </c>
      <c r="AX72" s="151">
        <f t="shared" si="31"/>
        <v>0</v>
      </c>
      <c r="AY72" s="151">
        <f t="shared" si="32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33"/>
        <v>2</v>
      </c>
      <c r="BI72" s="395">
        <f t="shared" si="34"/>
        <v>0</v>
      </c>
      <c r="BJ72" s="395">
        <f t="shared" si="35"/>
        <v>2</v>
      </c>
      <c r="BK72" s="76"/>
      <c r="BL72" s="450"/>
      <c r="BM72" s="76"/>
      <c r="BN72" s="450"/>
      <c r="BO72" s="76"/>
      <c r="BP72" s="450"/>
      <c r="BQ72" s="76">
        <v>2</v>
      </c>
      <c r="BR72" s="450"/>
      <c r="BS72" s="395">
        <f t="shared" si="36"/>
        <v>2</v>
      </c>
      <c r="BT72" s="395">
        <f t="shared" si="37"/>
        <v>0</v>
      </c>
      <c r="BU72" s="395">
        <f t="shared" si="38"/>
        <v>2</v>
      </c>
      <c r="BV72" s="502"/>
      <c r="BX72" s="505"/>
      <c r="BZ72" s="508"/>
      <c r="CB72" s="511"/>
      <c r="CC72" s="493"/>
      <c r="CD72" s="514"/>
      <c r="CF72" s="499">
        <f t="shared" si="39"/>
        <v>0</v>
      </c>
      <c r="CG72" s="499">
        <f t="shared" si="40"/>
        <v>0</v>
      </c>
      <c r="CH72" s="499">
        <f t="shared" si="41"/>
        <v>0</v>
      </c>
    </row>
    <row r="73" spans="1:86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21"/>
        <v>0</v>
      </c>
      <c r="O73" s="151">
        <f t="shared" si="22"/>
        <v>0</v>
      </c>
      <c r="P73" s="151">
        <f t="shared" si="23"/>
        <v>0</v>
      </c>
      <c r="Q73" s="166"/>
      <c r="R73" s="182"/>
      <c r="S73" s="169"/>
      <c r="T73" s="186"/>
      <c r="U73" s="172"/>
      <c r="Y73" s="226">
        <f t="shared" si="24"/>
        <v>0</v>
      </c>
      <c r="Z73" s="226">
        <f t="shared" si="25"/>
        <v>0</v>
      </c>
      <c r="AA73" s="226">
        <f t="shared" si="26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27"/>
        <v>5</v>
      </c>
      <c r="AK73" s="227">
        <f t="shared" si="28"/>
        <v>0</v>
      </c>
      <c r="AL73" s="227">
        <f t="shared" si="29"/>
        <v>5</v>
      </c>
      <c r="AN73" s="327"/>
      <c r="AP73" s="330"/>
      <c r="AR73" s="333"/>
      <c r="AS73" s="202"/>
      <c r="AT73" s="336"/>
      <c r="AV73" s="339"/>
      <c r="AW73" s="151">
        <f t="shared" si="30"/>
        <v>0</v>
      </c>
      <c r="AX73" s="151">
        <f t="shared" si="31"/>
        <v>0</v>
      </c>
      <c r="AY73" s="151">
        <f t="shared" si="32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33"/>
        <v>3</v>
      </c>
      <c r="BI73" s="395">
        <f t="shared" si="34"/>
        <v>0</v>
      </c>
      <c r="BJ73" s="395">
        <f t="shared" si="35"/>
        <v>3</v>
      </c>
      <c r="BK73" s="76">
        <v>2</v>
      </c>
      <c r="BL73" s="450"/>
      <c r="BM73" s="76"/>
      <c r="BN73" s="450"/>
      <c r="BO73" s="76"/>
      <c r="BP73" s="450"/>
      <c r="BQ73" s="76">
        <v>2</v>
      </c>
      <c r="BR73" s="450"/>
      <c r="BS73" s="395">
        <f t="shared" si="36"/>
        <v>4</v>
      </c>
      <c r="BT73" s="395">
        <f t="shared" si="37"/>
        <v>0</v>
      </c>
      <c r="BU73" s="395">
        <f t="shared" si="38"/>
        <v>4</v>
      </c>
      <c r="BV73" s="502"/>
      <c r="BX73" s="505"/>
      <c r="BZ73" s="508"/>
      <c r="CB73" s="511">
        <v>1</v>
      </c>
      <c r="CC73" s="493"/>
      <c r="CD73" s="514"/>
      <c r="CF73" s="499">
        <f t="shared" si="39"/>
        <v>1</v>
      </c>
      <c r="CG73" s="499">
        <f t="shared" si="40"/>
        <v>0</v>
      </c>
      <c r="CH73" s="499">
        <f t="shared" si="41"/>
        <v>1</v>
      </c>
    </row>
    <row r="74" spans="1:86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21"/>
        <v>0</v>
      </c>
      <c r="O74" s="151">
        <f t="shared" si="22"/>
        <v>0</v>
      </c>
      <c r="P74" s="151">
        <f t="shared" si="23"/>
        <v>0</v>
      </c>
      <c r="Q74" s="166"/>
      <c r="R74" s="182"/>
      <c r="S74" s="169"/>
      <c r="T74" s="186"/>
      <c r="U74" s="172"/>
      <c r="Y74" s="226">
        <f t="shared" si="24"/>
        <v>0</v>
      </c>
      <c r="Z74" s="226">
        <f t="shared" si="25"/>
        <v>0</v>
      </c>
      <c r="AA74" s="226">
        <f t="shared" si="26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27"/>
        <v>0</v>
      </c>
      <c r="AK74" s="227">
        <f t="shared" si="28"/>
        <v>0</v>
      </c>
      <c r="AL74" s="227">
        <f t="shared" si="29"/>
        <v>0</v>
      </c>
      <c r="AN74" s="327"/>
      <c r="AP74" s="330"/>
      <c r="AR74" s="333"/>
      <c r="AS74" s="202"/>
      <c r="AT74" s="336"/>
      <c r="AV74" s="339"/>
      <c r="AW74" s="151">
        <f t="shared" si="30"/>
        <v>0</v>
      </c>
      <c r="AX74" s="151">
        <f t="shared" si="31"/>
        <v>0</v>
      </c>
      <c r="AY74" s="151">
        <f t="shared" si="32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33"/>
        <v>2</v>
      </c>
      <c r="BI74" s="395">
        <f t="shared" si="34"/>
        <v>0</v>
      </c>
      <c r="BJ74" s="395">
        <f t="shared" si="35"/>
        <v>2</v>
      </c>
      <c r="BK74" s="76"/>
      <c r="BL74" s="450"/>
      <c r="BM74" s="76"/>
      <c r="BN74" s="450"/>
      <c r="BO74" s="76"/>
      <c r="BP74" s="450"/>
      <c r="BQ74" s="76"/>
      <c r="BR74" s="450"/>
      <c r="BS74" s="395">
        <f t="shared" si="36"/>
        <v>0</v>
      </c>
      <c r="BT74" s="395">
        <f t="shared" si="37"/>
        <v>0</v>
      </c>
      <c r="BU74" s="395">
        <f t="shared" si="38"/>
        <v>0</v>
      </c>
      <c r="BV74" s="502"/>
      <c r="BX74" s="505"/>
      <c r="BZ74" s="508"/>
      <c r="CB74" s="511"/>
      <c r="CC74" s="493"/>
      <c r="CD74" s="514"/>
      <c r="CF74" s="499">
        <f t="shared" si="39"/>
        <v>0</v>
      </c>
      <c r="CG74" s="499">
        <f t="shared" si="40"/>
        <v>0</v>
      </c>
      <c r="CH74" s="499">
        <f t="shared" si="41"/>
        <v>0</v>
      </c>
    </row>
    <row r="75" spans="1:86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21"/>
        <v>0</v>
      </c>
      <c r="O75" s="151">
        <f t="shared" si="22"/>
        <v>0</v>
      </c>
      <c r="P75" s="151">
        <f t="shared" si="23"/>
        <v>0</v>
      </c>
      <c r="Q75" s="166"/>
      <c r="R75" s="182"/>
      <c r="S75" s="169"/>
      <c r="T75" s="186"/>
      <c r="U75" s="172"/>
      <c r="Y75" s="226">
        <f t="shared" si="24"/>
        <v>0</v>
      </c>
      <c r="Z75" s="226">
        <f t="shared" si="25"/>
        <v>0</v>
      </c>
      <c r="AA75" s="226">
        <f t="shared" si="26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27"/>
        <v>0</v>
      </c>
      <c r="AK75" s="227">
        <f t="shared" si="28"/>
        <v>0</v>
      </c>
      <c r="AL75" s="227">
        <f t="shared" si="29"/>
        <v>0</v>
      </c>
      <c r="AN75" s="327"/>
      <c r="AP75" s="330"/>
      <c r="AR75" s="333"/>
      <c r="AS75" s="202"/>
      <c r="AT75" s="336"/>
      <c r="AV75" s="339"/>
      <c r="AW75" s="151">
        <f t="shared" si="30"/>
        <v>0</v>
      </c>
      <c r="AX75" s="151">
        <f t="shared" si="31"/>
        <v>0</v>
      </c>
      <c r="AY75" s="151">
        <f t="shared" si="32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33"/>
        <v>0</v>
      </c>
      <c r="BI75" s="395">
        <f t="shared" si="34"/>
        <v>0</v>
      </c>
      <c r="BJ75" s="395">
        <f t="shared" si="35"/>
        <v>0</v>
      </c>
      <c r="BK75" s="76"/>
      <c r="BL75" s="450"/>
      <c r="BM75" s="76"/>
      <c r="BN75" s="450"/>
      <c r="BO75" s="76"/>
      <c r="BP75" s="450"/>
      <c r="BQ75" s="76"/>
      <c r="BR75" s="450"/>
      <c r="BS75" s="395">
        <f t="shared" si="36"/>
        <v>0</v>
      </c>
      <c r="BT75" s="395">
        <f t="shared" si="37"/>
        <v>0</v>
      </c>
      <c r="BU75" s="395">
        <f t="shared" si="38"/>
        <v>0</v>
      </c>
      <c r="BV75" s="502"/>
      <c r="BX75" s="505"/>
      <c r="BZ75" s="508"/>
      <c r="CB75" s="511"/>
      <c r="CC75" s="493"/>
      <c r="CD75" s="514"/>
      <c r="CF75" s="499">
        <f t="shared" si="39"/>
        <v>0</v>
      </c>
      <c r="CG75" s="499">
        <f t="shared" si="40"/>
        <v>0</v>
      </c>
      <c r="CH75" s="499">
        <f t="shared" si="41"/>
        <v>0</v>
      </c>
    </row>
    <row r="76" spans="1:86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21"/>
        <v>0</v>
      </c>
      <c r="O76" s="151">
        <f t="shared" si="22"/>
        <v>0</v>
      </c>
      <c r="P76" s="151">
        <f t="shared" si="23"/>
        <v>0</v>
      </c>
      <c r="Q76" s="166"/>
      <c r="R76" s="182"/>
      <c r="S76" s="169"/>
      <c r="T76" s="186"/>
      <c r="U76" s="172"/>
      <c r="Y76" s="226">
        <f t="shared" si="24"/>
        <v>0</v>
      </c>
      <c r="Z76" s="226">
        <f t="shared" si="25"/>
        <v>0</v>
      </c>
      <c r="AA76" s="226">
        <f t="shared" si="26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27"/>
        <v>0</v>
      </c>
      <c r="AK76" s="227">
        <f t="shared" si="28"/>
        <v>0</v>
      </c>
      <c r="AL76" s="227">
        <f t="shared" si="29"/>
        <v>0</v>
      </c>
      <c r="AN76" s="327"/>
      <c r="AP76" s="330"/>
      <c r="AR76" s="333"/>
      <c r="AS76" s="202"/>
      <c r="AT76" s="336"/>
      <c r="AV76" s="339"/>
      <c r="AW76" s="151">
        <f t="shared" si="30"/>
        <v>0</v>
      </c>
      <c r="AX76" s="151">
        <f t="shared" si="31"/>
        <v>0</v>
      </c>
      <c r="AY76" s="151">
        <f t="shared" si="32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33"/>
        <v>0</v>
      </c>
      <c r="BI76" s="395">
        <f t="shared" si="34"/>
        <v>0</v>
      </c>
      <c r="BJ76" s="395">
        <f t="shared" si="35"/>
        <v>0</v>
      </c>
      <c r="BK76" s="76"/>
      <c r="BL76" s="450"/>
      <c r="BM76" s="76"/>
      <c r="BN76" s="450"/>
      <c r="BO76" s="76"/>
      <c r="BP76" s="450"/>
      <c r="BQ76" s="76"/>
      <c r="BR76" s="450"/>
      <c r="BS76" s="395">
        <f t="shared" si="36"/>
        <v>0</v>
      </c>
      <c r="BT76" s="395">
        <f t="shared" si="37"/>
        <v>0</v>
      </c>
      <c r="BU76" s="395">
        <f t="shared" si="38"/>
        <v>0</v>
      </c>
      <c r="BV76" s="502"/>
      <c r="BX76" s="505"/>
      <c r="BZ76" s="508"/>
      <c r="CB76" s="511"/>
      <c r="CC76" s="493"/>
      <c r="CD76" s="514"/>
      <c r="CF76" s="499">
        <f t="shared" si="39"/>
        <v>0</v>
      </c>
      <c r="CG76" s="499">
        <f t="shared" si="40"/>
        <v>0</v>
      </c>
      <c r="CH76" s="499">
        <f t="shared" si="41"/>
        <v>0</v>
      </c>
    </row>
    <row r="77" spans="1:86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21"/>
        <v>0</v>
      </c>
      <c r="O77" s="151">
        <f t="shared" si="22"/>
        <v>0</v>
      </c>
      <c r="P77" s="151">
        <f t="shared" si="23"/>
        <v>0</v>
      </c>
      <c r="Q77" s="166"/>
      <c r="R77" s="182"/>
      <c r="S77" s="169"/>
      <c r="T77" s="186"/>
      <c r="U77" s="172"/>
      <c r="Y77" s="226">
        <f t="shared" si="24"/>
        <v>0</v>
      </c>
      <c r="Z77" s="226">
        <f t="shared" si="25"/>
        <v>0</v>
      </c>
      <c r="AA77" s="226">
        <f t="shared" si="26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27"/>
        <v>1</v>
      </c>
      <c r="AK77" s="227">
        <f t="shared" si="28"/>
        <v>0</v>
      </c>
      <c r="AL77" s="227">
        <f t="shared" si="29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30"/>
        <v>2</v>
      </c>
      <c r="AX77" s="151">
        <f t="shared" si="31"/>
        <v>0</v>
      </c>
      <c r="AY77" s="151">
        <f t="shared" si="32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33"/>
        <v>2</v>
      </c>
      <c r="BI77" s="395">
        <f t="shared" si="34"/>
        <v>0</v>
      </c>
      <c r="BJ77" s="395">
        <f t="shared" si="35"/>
        <v>2</v>
      </c>
      <c r="BK77" s="76"/>
      <c r="BL77" s="450"/>
      <c r="BM77" s="76"/>
      <c r="BN77" s="450"/>
      <c r="BO77" s="76"/>
      <c r="BP77" s="450"/>
      <c r="BQ77" s="76"/>
      <c r="BR77" s="450"/>
      <c r="BS77" s="395">
        <f t="shared" si="36"/>
        <v>0</v>
      </c>
      <c r="BT77" s="395">
        <f t="shared" si="37"/>
        <v>0</v>
      </c>
      <c r="BU77" s="395">
        <f t="shared" si="38"/>
        <v>0</v>
      </c>
      <c r="BV77" s="502"/>
      <c r="BX77" s="505"/>
      <c r="BZ77" s="508"/>
      <c r="CB77" s="511"/>
      <c r="CC77" s="493"/>
      <c r="CD77" s="514"/>
      <c r="CF77" s="499">
        <f t="shared" si="39"/>
        <v>0</v>
      </c>
      <c r="CG77" s="499">
        <f t="shared" si="40"/>
        <v>0</v>
      </c>
      <c r="CH77" s="499">
        <f t="shared" si="41"/>
        <v>0</v>
      </c>
    </row>
    <row r="78" spans="1:86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21"/>
        <v>0</v>
      </c>
      <c r="O78" s="151">
        <f t="shared" si="22"/>
        <v>0</v>
      </c>
      <c r="P78" s="151">
        <f t="shared" si="23"/>
        <v>0</v>
      </c>
      <c r="Q78" s="166"/>
      <c r="R78" s="182"/>
      <c r="S78" s="169"/>
      <c r="T78" s="186"/>
      <c r="U78" s="172"/>
      <c r="Y78" s="226">
        <f t="shared" si="24"/>
        <v>0</v>
      </c>
      <c r="Z78" s="226">
        <f t="shared" si="25"/>
        <v>0</v>
      </c>
      <c r="AA78" s="226">
        <f t="shared" si="26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27"/>
        <v>0</v>
      </c>
      <c r="AK78" s="227">
        <f t="shared" si="28"/>
        <v>0</v>
      </c>
      <c r="AL78" s="227">
        <f t="shared" si="29"/>
        <v>0</v>
      </c>
      <c r="AN78" s="327"/>
      <c r="AP78" s="330"/>
      <c r="AR78" s="333"/>
      <c r="AS78" s="202"/>
      <c r="AT78" s="336"/>
      <c r="AV78" s="339"/>
      <c r="AW78" s="151">
        <f t="shared" si="30"/>
        <v>0</v>
      </c>
      <c r="AX78" s="151">
        <f t="shared" si="31"/>
        <v>0</v>
      </c>
      <c r="AY78" s="151">
        <f t="shared" si="32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33"/>
        <v>0</v>
      </c>
      <c r="BI78" s="395">
        <f t="shared" si="34"/>
        <v>0</v>
      </c>
      <c r="BJ78" s="395">
        <f t="shared" si="35"/>
        <v>0</v>
      </c>
      <c r="BK78" s="76"/>
      <c r="BL78" s="450"/>
      <c r="BM78" s="76"/>
      <c r="BN78" s="450"/>
      <c r="BO78" s="76"/>
      <c r="BP78" s="450"/>
      <c r="BQ78" s="76"/>
      <c r="BR78" s="450"/>
      <c r="BS78" s="395">
        <f t="shared" si="36"/>
        <v>0</v>
      </c>
      <c r="BT78" s="395">
        <f t="shared" si="37"/>
        <v>0</v>
      </c>
      <c r="BU78" s="395">
        <f t="shared" si="38"/>
        <v>0</v>
      </c>
      <c r="BV78" s="502"/>
      <c r="BX78" s="505"/>
      <c r="BZ78" s="508"/>
      <c r="CB78" s="511"/>
      <c r="CC78" s="493"/>
      <c r="CD78" s="514"/>
      <c r="CF78" s="499">
        <f t="shared" si="39"/>
        <v>0</v>
      </c>
      <c r="CG78" s="499">
        <f t="shared" si="40"/>
        <v>0</v>
      </c>
      <c r="CH78" s="499">
        <f t="shared" si="41"/>
        <v>0</v>
      </c>
    </row>
    <row r="79" spans="1:86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21"/>
        <v>0</v>
      </c>
      <c r="O79" s="151">
        <f t="shared" si="22"/>
        <v>0</v>
      </c>
      <c r="P79" s="151">
        <f t="shared" si="23"/>
        <v>0</v>
      </c>
      <c r="Q79" s="166"/>
      <c r="R79" s="182"/>
      <c r="S79" s="169"/>
      <c r="T79" s="186"/>
      <c r="U79" s="172"/>
      <c r="Y79" s="226">
        <f t="shared" si="24"/>
        <v>0</v>
      </c>
      <c r="Z79" s="226">
        <f t="shared" si="25"/>
        <v>0</v>
      </c>
      <c r="AA79" s="226">
        <f t="shared" si="26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27"/>
        <v>0</v>
      </c>
      <c r="AK79" s="227">
        <f t="shared" si="28"/>
        <v>0</v>
      </c>
      <c r="AL79" s="227">
        <f t="shared" si="29"/>
        <v>0</v>
      </c>
      <c r="AN79" s="327"/>
      <c r="AP79" s="330"/>
      <c r="AR79" s="333"/>
      <c r="AS79" s="202"/>
      <c r="AT79" s="336"/>
      <c r="AV79" s="339"/>
      <c r="AW79" s="151">
        <f t="shared" si="30"/>
        <v>0</v>
      </c>
      <c r="AX79" s="151">
        <f t="shared" si="31"/>
        <v>0</v>
      </c>
      <c r="AY79" s="151">
        <f t="shared" si="32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33"/>
        <v>0</v>
      </c>
      <c r="BI79" s="395">
        <f t="shared" si="34"/>
        <v>0</v>
      </c>
      <c r="BJ79" s="395">
        <f t="shared" si="35"/>
        <v>0</v>
      </c>
      <c r="BK79" s="76"/>
      <c r="BL79" s="450"/>
      <c r="BM79" s="76"/>
      <c r="BN79" s="450"/>
      <c r="BO79" s="76"/>
      <c r="BP79" s="450"/>
      <c r="BQ79" s="76"/>
      <c r="BR79" s="450"/>
      <c r="BS79" s="395">
        <f t="shared" si="36"/>
        <v>0</v>
      </c>
      <c r="BT79" s="395">
        <f t="shared" si="37"/>
        <v>0</v>
      </c>
      <c r="BU79" s="395">
        <f t="shared" si="38"/>
        <v>0</v>
      </c>
      <c r="BV79" s="502"/>
      <c r="BX79" s="505"/>
      <c r="BZ79" s="508"/>
      <c r="CB79" s="511"/>
      <c r="CC79" s="493"/>
      <c r="CD79" s="514"/>
      <c r="CF79" s="499">
        <f t="shared" si="39"/>
        <v>0</v>
      </c>
      <c r="CG79" s="499">
        <f t="shared" si="40"/>
        <v>0</v>
      </c>
      <c r="CH79" s="499">
        <f t="shared" si="41"/>
        <v>0</v>
      </c>
    </row>
    <row r="80" spans="1:86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21"/>
        <v>0</v>
      </c>
      <c r="O80" s="151">
        <f t="shared" si="22"/>
        <v>0</v>
      </c>
      <c r="P80" s="151">
        <f t="shared" si="23"/>
        <v>0</v>
      </c>
      <c r="Q80" s="166"/>
      <c r="R80" s="182"/>
      <c r="S80" s="169"/>
      <c r="T80" s="186"/>
      <c r="U80" s="172"/>
      <c r="Y80" s="226">
        <f t="shared" si="24"/>
        <v>0</v>
      </c>
      <c r="Z80" s="226">
        <f t="shared" si="25"/>
        <v>0</v>
      </c>
      <c r="AA80" s="226">
        <f t="shared" si="26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27"/>
        <v>0</v>
      </c>
      <c r="AK80" s="227">
        <f t="shared" si="28"/>
        <v>0</v>
      </c>
      <c r="AL80" s="227">
        <f t="shared" si="29"/>
        <v>0</v>
      </c>
      <c r="AN80" s="327"/>
      <c r="AP80" s="330"/>
      <c r="AR80" s="333"/>
      <c r="AS80" s="202"/>
      <c r="AT80" s="336"/>
      <c r="AV80" s="342"/>
      <c r="AW80" s="151">
        <f t="shared" si="30"/>
        <v>0</v>
      </c>
      <c r="AX80" s="151">
        <f t="shared" si="31"/>
        <v>0</v>
      </c>
      <c r="AY80" s="151">
        <f t="shared" si="32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33"/>
        <v>0</v>
      </c>
      <c r="BI80" s="395">
        <f t="shared" si="34"/>
        <v>0</v>
      </c>
      <c r="BJ80" s="395">
        <f t="shared" si="35"/>
        <v>0</v>
      </c>
      <c r="BK80" s="76"/>
      <c r="BL80" s="450"/>
      <c r="BM80" s="76"/>
      <c r="BN80" s="450"/>
      <c r="BO80" s="76"/>
      <c r="BP80" s="450"/>
      <c r="BQ80" s="76"/>
      <c r="BR80" s="450"/>
      <c r="BS80" s="395">
        <f t="shared" si="36"/>
        <v>0</v>
      </c>
      <c r="BT80" s="395">
        <f t="shared" si="37"/>
        <v>0</v>
      </c>
      <c r="BU80" s="395">
        <f t="shared" si="38"/>
        <v>0</v>
      </c>
      <c r="BV80" s="502"/>
      <c r="BX80" s="505"/>
      <c r="BZ80" s="508"/>
      <c r="CB80" s="511"/>
      <c r="CC80" s="493"/>
      <c r="CD80" s="514"/>
      <c r="CF80" s="499">
        <f t="shared" si="39"/>
        <v>0</v>
      </c>
      <c r="CG80" s="499">
        <f t="shared" si="40"/>
        <v>0</v>
      </c>
      <c r="CH80" s="499">
        <f t="shared" si="41"/>
        <v>0</v>
      </c>
    </row>
    <row r="81" spans="1:86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21"/>
        <v>0</v>
      </c>
      <c r="O81" s="151">
        <f t="shared" si="22"/>
        <v>0</v>
      </c>
      <c r="P81" s="151">
        <f t="shared" si="23"/>
        <v>0</v>
      </c>
      <c r="Q81" s="166"/>
      <c r="R81" s="182">
        <v>1</v>
      </c>
      <c r="S81" s="169"/>
      <c r="T81" s="186">
        <v>1</v>
      </c>
      <c r="U81" s="172"/>
      <c r="Y81" s="226">
        <f t="shared" si="24"/>
        <v>0</v>
      </c>
      <c r="Z81" s="226">
        <f t="shared" si="25"/>
        <v>2</v>
      </c>
      <c r="AA81" s="226">
        <f t="shared" si="26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27"/>
        <v>1</v>
      </c>
      <c r="AK81" s="227">
        <f t="shared" si="28"/>
        <v>4</v>
      </c>
      <c r="AL81" s="227">
        <f t="shared" si="29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30"/>
        <v>0</v>
      </c>
      <c r="AX81" s="151">
        <f t="shared" si="31"/>
        <v>5</v>
      </c>
      <c r="AY81" s="151">
        <f t="shared" si="32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33"/>
        <v>0</v>
      </c>
      <c r="BI81" s="395">
        <f t="shared" si="34"/>
        <v>4</v>
      </c>
      <c r="BJ81" s="395">
        <f t="shared" si="35"/>
        <v>4</v>
      </c>
      <c r="BK81" s="76"/>
      <c r="BL81" s="450">
        <v>1</v>
      </c>
      <c r="BM81" s="76"/>
      <c r="BN81" s="450">
        <v>1</v>
      </c>
      <c r="BO81" s="76"/>
      <c r="BP81" s="450">
        <v>1</v>
      </c>
      <c r="BQ81" s="76"/>
      <c r="BR81" s="450">
        <v>1</v>
      </c>
      <c r="BS81" s="395">
        <f t="shared" si="36"/>
        <v>0</v>
      </c>
      <c r="BT81" s="395">
        <f t="shared" si="37"/>
        <v>4</v>
      </c>
      <c r="BU81" s="395">
        <f t="shared" si="38"/>
        <v>4</v>
      </c>
      <c r="BV81" s="502"/>
      <c r="BX81" s="505"/>
      <c r="BZ81" s="508"/>
      <c r="CB81" s="511"/>
      <c r="CC81" s="493"/>
      <c r="CD81" s="514"/>
      <c r="CF81" s="499">
        <f t="shared" si="39"/>
        <v>0</v>
      </c>
      <c r="CG81" s="499">
        <f t="shared" si="40"/>
        <v>0</v>
      </c>
      <c r="CH81" s="499">
        <f t="shared" si="41"/>
        <v>0</v>
      </c>
    </row>
    <row r="82" spans="1:86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21"/>
        <v>0</v>
      </c>
      <c r="O82" s="151">
        <f t="shared" si="22"/>
        <v>0</v>
      </c>
      <c r="P82" s="151">
        <f t="shared" si="23"/>
        <v>0</v>
      </c>
      <c r="Q82" s="166"/>
      <c r="R82" s="182">
        <v>2</v>
      </c>
      <c r="S82" s="169"/>
      <c r="T82" s="186">
        <v>2</v>
      </c>
      <c r="U82" s="172"/>
      <c r="Y82" s="226">
        <f t="shared" si="24"/>
        <v>0</v>
      </c>
      <c r="Z82" s="226">
        <f t="shared" si="25"/>
        <v>4</v>
      </c>
      <c r="AA82" s="226">
        <f t="shared" si="26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27"/>
        <v>1</v>
      </c>
      <c r="AK82" s="227">
        <f t="shared" si="28"/>
        <v>8</v>
      </c>
      <c r="AL82" s="227">
        <f t="shared" si="29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30"/>
        <v>0</v>
      </c>
      <c r="AX82" s="151">
        <f t="shared" si="31"/>
        <v>10</v>
      </c>
      <c r="AY82" s="151">
        <f t="shared" si="32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33"/>
        <v>0</v>
      </c>
      <c r="BI82" s="395">
        <f t="shared" si="34"/>
        <v>8</v>
      </c>
      <c r="BJ82" s="395">
        <f t="shared" si="35"/>
        <v>8</v>
      </c>
      <c r="BK82" s="76"/>
      <c r="BL82" s="450">
        <v>2</v>
      </c>
      <c r="BM82" s="76"/>
      <c r="BN82" s="450">
        <v>2</v>
      </c>
      <c r="BO82" s="76"/>
      <c r="BP82" s="450">
        <v>2</v>
      </c>
      <c r="BQ82" s="76"/>
      <c r="BR82" s="450">
        <v>2</v>
      </c>
      <c r="BS82" s="395">
        <f t="shared" si="36"/>
        <v>0</v>
      </c>
      <c r="BT82" s="395">
        <f t="shared" si="37"/>
        <v>8</v>
      </c>
      <c r="BU82" s="395">
        <f t="shared" si="38"/>
        <v>8</v>
      </c>
      <c r="BV82" s="502"/>
      <c r="BX82" s="505"/>
      <c r="BZ82" s="508"/>
      <c r="CB82" s="511"/>
      <c r="CC82" s="493"/>
      <c r="CD82" s="514"/>
      <c r="CF82" s="499">
        <f t="shared" si="39"/>
        <v>0</v>
      </c>
      <c r="CG82" s="499">
        <f t="shared" si="40"/>
        <v>0</v>
      </c>
      <c r="CH82" s="499">
        <f t="shared" si="41"/>
        <v>0</v>
      </c>
    </row>
    <row r="83" spans="1:86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21"/>
        <v>0</v>
      </c>
      <c r="O83" s="151">
        <f t="shared" si="22"/>
        <v>0</v>
      </c>
      <c r="P83" s="151">
        <f t="shared" si="23"/>
        <v>0</v>
      </c>
      <c r="Q83" s="166"/>
      <c r="R83" s="182">
        <v>2</v>
      </c>
      <c r="S83" s="169"/>
      <c r="T83" s="186">
        <v>2</v>
      </c>
      <c r="U83" s="172"/>
      <c r="Y83" s="226">
        <f t="shared" si="24"/>
        <v>0</v>
      </c>
      <c r="Z83" s="226">
        <f t="shared" si="25"/>
        <v>4</v>
      </c>
      <c r="AA83" s="226">
        <f t="shared" si="26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27"/>
        <v>1</v>
      </c>
      <c r="AK83" s="227">
        <f t="shared" si="28"/>
        <v>8</v>
      </c>
      <c r="AL83" s="227">
        <f t="shared" si="29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30"/>
        <v>0</v>
      </c>
      <c r="AX83" s="151">
        <f t="shared" si="31"/>
        <v>10</v>
      </c>
      <c r="AY83" s="151">
        <f t="shared" si="32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33"/>
        <v>0</v>
      </c>
      <c r="BI83" s="395">
        <f t="shared" si="34"/>
        <v>8</v>
      </c>
      <c r="BJ83" s="395">
        <f t="shared" si="35"/>
        <v>8</v>
      </c>
      <c r="BK83" s="76"/>
      <c r="BL83" s="450">
        <v>2</v>
      </c>
      <c r="BM83" s="76"/>
      <c r="BN83" s="450">
        <v>2</v>
      </c>
      <c r="BO83" s="76"/>
      <c r="BP83" s="450">
        <v>2</v>
      </c>
      <c r="BQ83" s="76"/>
      <c r="BR83" s="450">
        <v>2</v>
      </c>
      <c r="BS83" s="395">
        <f t="shared" si="36"/>
        <v>0</v>
      </c>
      <c r="BT83" s="395">
        <f t="shared" si="37"/>
        <v>8</v>
      </c>
      <c r="BU83" s="395">
        <f t="shared" si="38"/>
        <v>8</v>
      </c>
      <c r="BV83" s="502"/>
      <c r="BX83" s="505"/>
      <c r="BZ83" s="508"/>
      <c r="CB83" s="511"/>
      <c r="CC83" s="493"/>
      <c r="CD83" s="514"/>
      <c r="CF83" s="499">
        <f t="shared" si="39"/>
        <v>0</v>
      </c>
      <c r="CG83" s="499">
        <f t="shared" si="40"/>
        <v>0</v>
      </c>
      <c r="CH83" s="499">
        <f t="shared" si="41"/>
        <v>0</v>
      </c>
    </row>
    <row r="84" spans="1:86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21"/>
        <v>0</v>
      </c>
      <c r="O84" s="151">
        <f t="shared" si="22"/>
        <v>0</v>
      </c>
      <c r="P84" s="151">
        <f t="shared" si="23"/>
        <v>0</v>
      </c>
      <c r="Q84" s="166"/>
      <c r="R84" s="182"/>
      <c r="S84" s="169"/>
      <c r="T84" s="186"/>
      <c r="U84" s="172"/>
      <c r="Y84" s="226">
        <f t="shared" si="24"/>
        <v>0</v>
      </c>
      <c r="Z84" s="226">
        <f t="shared" si="25"/>
        <v>0</v>
      </c>
      <c r="AA84" s="226">
        <f t="shared" si="26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27"/>
        <v>0</v>
      </c>
      <c r="AK84" s="227">
        <f t="shared" si="28"/>
        <v>0</v>
      </c>
      <c r="AL84" s="227">
        <f t="shared" si="29"/>
        <v>0</v>
      </c>
      <c r="AN84" s="327"/>
      <c r="AP84" s="330"/>
      <c r="AR84" s="333"/>
      <c r="AS84" s="202"/>
      <c r="AT84" s="336"/>
      <c r="AV84" s="339"/>
      <c r="AW84" s="151">
        <f t="shared" si="30"/>
        <v>0</v>
      </c>
      <c r="AX84" s="151">
        <f t="shared" si="31"/>
        <v>0</v>
      </c>
      <c r="AY84" s="151">
        <f t="shared" si="32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33"/>
        <v>0</v>
      </c>
      <c r="BI84" s="395">
        <f t="shared" si="34"/>
        <v>0</v>
      </c>
      <c r="BJ84" s="395">
        <f t="shared" si="35"/>
        <v>0</v>
      </c>
      <c r="BK84" s="76"/>
      <c r="BL84" s="450"/>
      <c r="BM84" s="76"/>
      <c r="BN84" s="450"/>
      <c r="BO84" s="76"/>
      <c r="BP84" s="450"/>
      <c r="BQ84" s="76"/>
      <c r="BR84" s="450"/>
      <c r="BS84" s="395">
        <f t="shared" si="36"/>
        <v>0</v>
      </c>
      <c r="BT84" s="395">
        <f t="shared" si="37"/>
        <v>0</v>
      </c>
      <c r="BU84" s="395">
        <f t="shared" si="38"/>
        <v>0</v>
      </c>
      <c r="BV84" s="502"/>
      <c r="BX84" s="505"/>
      <c r="BZ84" s="508"/>
      <c r="CB84" s="511"/>
      <c r="CC84" s="493"/>
      <c r="CD84" s="514"/>
      <c r="CF84" s="499">
        <f t="shared" si="39"/>
        <v>0</v>
      </c>
      <c r="CG84" s="499">
        <f t="shared" si="40"/>
        <v>0</v>
      </c>
      <c r="CH84" s="499">
        <f t="shared" si="41"/>
        <v>0</v>
      </c>
    </row>
    <row r="85" spans="1:86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21"/>
        <v>0</v>
      </c>
      <c r="O85" s="151">
        <f t="shared" si="22"/>
        <v>0</v>
      </c>
      <c r="P85" s="151">
        <f t="shared" si="23"/>
        <v>0</v>
      </c>
      <c r="Q85" s="166"/>
      <c r="R85" s="182"/>
      <c r="S85" s="169"/>
      <c r="T85" s="186"/>
      <c r="U85" s="172"/>
      <c r="Y85" s="226">
        <f t="shared" si="24"/>
        <v>0</v>
      </c>
      <c r="Z85" s="226">
        <f t="shared" si="25"/>
        <v>0</v>
      </c>
      <c r="AA85" s="226">
        <f t="shared" si="26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27"/>
        <v>0</v>
      </c>
      <c r="AK85" s="227">
        <f t="shared" si="28"/>
        <v>0</v>
      </c>
      <c r="AL85" s="227">
        <f t="shared" si="29"/>
        <v>0</v>
      </c>
      <c r="AN85" s="327"/>
      <c r="AP85" s="330"/>
      <c r="AR85" s="333"/>
      <c r="AS85" s="202"/>
      <c r="AT85" s="336"/>
      <c r="AV85" s="339"/>
      <c r="AW85" s="151">
        <f t="shared" si="30"/>
        <v>0</v>
      </c>
      <c r="AX85" s="151">
        <f t="shared" si="31"/>
        <v>0</v>
      </c>
      <c r="AY85" s="151">
        <f t="shared" si="32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33"/>
        <v>0</v>
      </c>
      <c r="BI85" s="395">
        <f t="shared" si="34"/>
        <v>0</v>
      </c>
      <c r="BJ85" s="395">
        <f t="shared" si="35"/>
        <v>0</v>
      </c>
      <c r="BK85" s="76"/>
      <c r="BL85" s="450"/>
      <c r="BM85" s="76"/>
      <c r="BN85" s="450"/>
      <c r="BO85" s="76"/>
      <c r="BP85" s="450"/>
      <c r="BQ85" s="76"/>
      <c r="BR85" s="450"/>
      <c r="BS85" s="395">
        <f t="shared" si="36"/>
        <v>0</v>
      </c>
      <c r="BT85" s="395">
        <f t="shared" si="37"/>
        <v>0</v>
      </c>
      <c r="BU85" s="395">
        <f t="shared" si="38"/>
        <v>0</v>
      </c>
      <c r="BV85" s="502"/>
      <c r="BX85" s="505"/>
      <c r="BZ85" s="508"/>
      <c r="CB85" s="511"/>
      <c r="CC85" s="493"/>
      <c r="CD85" s="514"/>
      <c r="CF85" s="499">
        <f t="shared" si="39"/>
        <v>0</v>
      </c>
      <c r="CG85" s="499">
        <f t="shared" si="40"/>
        <v>0</v>
      </c>
      <c r="CH85" s="499">
        <f t="shared" si="41"/>
        <v>0</v>
      </c>
    </row>
    <row r="86" spans="1:86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21"/>
        <v>0</v>
      </c>
      <c r="O86" s="151">
        <f t="shared" si="22"/>
        <v>0</v>
      </c>
      <c r="P86" s="151">
        <f t="shared" si="23"/>
        <v>0</v>
      </c>
      <c r="Q86" s="166"/>
      <c r="R86" s="182"/>
      <c r="S86" s="169"/>
      <c r="T86" s="186"/>
      <c r="U86" s="172"/>
      <c r="Y86" s="226">
        <f t="shared" si="24"/>
        <v>0</v>
      </c>
      <c r="Z86" s="226">
        <f t="shared" si="25"/>
        <v>0</v>
      </c>
      <c r="AA86" s="226">
        <f t="shared" si="26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27"/>
        <v>0</v>
      </c>
      <c r="AK86" s="227">
        <f t="shared" si="28"/>
        <v>0</v>
      </c>
      <c r="AL86" s="227">
        <f t="shared" si="29"/>
        <v>0</v>
      </c>
      <c r="AN86" s="327"/>
      <c r="AP86" s="330"/>
      <c r="AR86" s="333"/>
      <c r="AS86" s="202"/>
      <c r="AT86" s="336"/>
      <c r="AV86" s="339"/>
      <c r="AW86" s="151">
        <f t="shared" si="30"/>
        <v>0</v>
      </c>
      <c r="AX86" s="151">
        <f t="shared" si="31"/>
        <v>0</v>
      </c>
      <c r="AY86" s="151">
        <f t="shared" si="32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33"/>
        <v>0</v>
      </c>
      <c r="BI86" s="395">
        <f t="shared" si="34"/>
        <v>0</v>
      </c>
      <c r="BJ86" s="395">
        <f t="shared" si="35"/>
        <v>0</v>
      </c>
      <c r="BK86" s="76"/>
      <c r="BL86" s="450"/>
      <c r="BM86" s="76"/>
      <c r="BN86" s="450"/>
      <c r="BO86" s="76"/>
      <c r="BP86" s="450"/>
      <c r="BQ86" s="76"/>
      <c r="BR86" s="450"/>
      <c r="BS86" s="395">
        <f t="shared" si="36"/>
        <v>0</v>
      </c>
      <c r="BT86" s="395">
        <f t="shared" si="37"/>
        <v>0</v>
      </c>
      <c r="BU86" s="395">
        <f t="shared" si="38"/>
        <v>0</v>
      </c>
      <c r="BV86" s="502"/>
      <c r="BX86" s="505"/>
      <c r="BZ86" s="508"/>
      <c r="CB86" s="511"/>
      <c r="CC86" s="493"/>
      <c r="CD86" s="514"/>
      <c r="CF86" s="499">
        <f t="shared" si="39"/>
        <v>0</v>
      </c>
      <c r="CG86" s="499">
        <f t="shared" si="40"/>
        <v>0</v>
      </c>
      <c r="CH86" s="499">
        <f t="shared" si="41"/>
        <v>0</v>
      </c>
    </row>
    <row r="87" spans="1:86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21"/>
        <v>0</v>
      </c>
      <c r="O87" s="151">
        <f t="shared" si="22"/>
        <v>0</v>
      </c>
      <c r="P87" s="151">
        <f t="shared" si="23"/>
        <v>0</v>
      </c>
      <c r="Q87" s="166"/>
      <c r="R87" s="182"/>
      <c r="S87" s="169"/>
      <c r="T87" s="186"/>
      <c r="U87" s="172"/>
      <c r="Y87" s="226">
        <f t="shared" si="24"/>
        <v>0</v>
      </c>
      <c r="Z87" s="226">
        <f t="shared" si="25"/>
        <v>0</v>
      </c>
      <c r="AA87" s="226">
        <f t="shared" si="26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27"/>
        <v>0</v>
      </c>
      <c r="AK87" s="227">
        <f t="shared" si="28"/>
        <v>0</v>
      </c>
      <c r="AL87" s="227">
        <f t="shared" si="29"/>
        <v>0</v>
      </c>
      <c r="AN87" s="327"/>
      <c r="AP87" s="330"/>
      <c r="AR87" s="333"/>
      <c r="AS87" s="202"/>
      <c r="AT87" s="336"/>
      <c r="AV87" s="339"/>
      <c r="AW87" s="151">
        <f t="shared" si="30"/>
        <v>0</v>
      </c>
      <c r="AX87" s="151">
        <f t="shared" si="31"/>
        <v>0</v>
      </c>
      <c r="AY87" s="151">
        <f t="shared" si="32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33"/>
        <v>0</v>
      </c>
      <c r="BI87" s="395">
        <f t="shared" si="34"/>
        <v>0</v>
      </c>
      <c r="BJ87" s="395">
        <f t="shared" si="35"/>
        <v>0</v>
      </c>
      <c r="BK87" s="76"/>
      <c r="BL87" s="450"/>
      <c r="BM87" s="76"/>
      <c r="BN87" s="450"/>
      <c r="BO87" s="76"/>
      <c r="BP87" s="450"/>
      <c r="BQ87" s="76"/>
      <c r="BR87" s="450"/>
      <c r="BS87" s="395">
        <f t="shared" si="36"/>
        <v>0</v>
      </c>
      <c r="BT87" s="395">
        <f t="shared" si="37"/>
        <v>0</v>
      </c>
      <c r="BU87" s="395">
        <f t="shared" si="38"/>
        <v>0</v>
      </c>
      <c r="BV87" s="502"/>
      <c r="BX87" s="505"/>
      <c r="BZ87" s="508"/>
      <c r="CB87" s="511"/>
      <c r="CC87" s="493"/>
      <c r="CD87" s="514"/>
      <c r="CF87" s="499">
        <f t="shared" si="39"/>
        <v>0</v>
      </c>
      <c r="CG87" s="499">
        <f t="shared" si="40"/>
        <v>0</v>
      </c>
      <c r="CH87" s="499">
        <f t="shared" si="41"/>
        <v>0</v>
      </c>
    </row>
    <row r="88" spans="1:86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21"/>
        <v>0</v>
      </c>
      <c r="O88" s="151">
        <f t="shared" si="22"/>
        <v>0</v>
      </c>
      <c r="P88" s="151">
        <f t="shared" si="23"/>
        <v>0</v>
      </c>
      <c r="Q88" s="166">
        <v>1</v>
      </c>
      <c r="R88" s="182"/>
      <c r="S88" s="169"/>
      <c r="T88" s="186"/>
      <c r="U88" s="172"/>
      <c r="Y88" s="226">
        <f t="shared" si="24"/>
        <v>1</v>
      </c>
      <c r="Z88" s="226">
        <f t="shared" si="25"/>
        <v>0</v>
      </c>
      <c r="AA88" s="226">
        <f t="shared" si="26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27"/>
        <v>0</v>
      </c>
      <c r="AK88" s="227">
        <f t="shared" si="28"/>
        <v>0</v>
      </c>
      <c r="AL88" s="227">
        <f t="shared" si="29"/>
        <v>0</v>
      </c>
      <c r="AN88" s="327"/>
      <c r="AP88" s="330"/>
      <c r="AR88" s="333"/>
      <c r="AS88" s="202"/>
      <c r="AT88" s="336"/>
      <c r="AV88" s="339"/>
      <c r="AW88" s="151">
        <f t="shared" si="30"/>
        <v>0</v>
      </c>
      <c r="AX88" s="151">
        <f t="shared" si="31"/>
        <v>0</v>
      </c>
      <c r="AY88" s="151">
        <f t="shared" si="32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33"/>
        <v>0</v>
      </c>
      <c r="BI88" s="395">
        <f t="shared" si="34"/>
        <v>0</v>
      </c>
      <c r="BJ88" s="395">
        <f t="shared" si="35"/>
        <v>0</v>
      </c>
      <c r="BK88" s="76"/>
      <c r="BL88" s="450"/>
      <c r="BM88" s="76"/>
      <c r="BN88" s="450"/>
      <c r="BO88" s="76"/>
      <c r="BP88" s="450"/>
      <c r="BQ88" s="76"/>
      <c r="BR88" s="450"/>
      <c r="BS88" s="395">
        <f t="shared" si="36"/>
        <v>0</v>
      </c>
      <c r="BT88" s="395">
        <f t="shared" si="37"/>
        <v>0</v>
      </c>
      <c r="BU88" s="395">
        <f t="shared" si="38"/>
        <v>0</v>
      </c>
      <c r="BV88" s="502"/>
      <c r="BX88" s="505"/>
      <c r="BZ88" s="508"/>
      <c r="CB88" s="511"/>
      <c r="CC88" s="493"/>
      <c r="CD88" s="514"/>
      <c r="CF88" s="499">
        <f t="shared" si="39"/>
        <v>0</v>
      </c>
      <c r="CG88" s="499">
        <f t="shared" si="40"/>
        <v>0</v>
      </c>
      <c r="CH88" s="499">
        <f t="shared" si="41"/>
        <v>0</v>
      </c>
    </row>
    <row r="89" spans="1:86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21"/>
        <v>0</v>
      </c>
      <c r="O89" s="151">
        <f t="shared" si="22"/>
        <v>0</v>
      </c>
      <c r="P89" s="151">
        <f t="shared" si="23"/>
        <v>0</v>
      </c>
      <c r="Q89" s="166">
        <v>1</v>
      </c>
      <c r="R89" s="182"/>
      <c r="S89" s="169"/>
      <c r="T89" s="186"/>
      <c r="U89" s="172"/>
      <c r="Y89" s="226">
        <f t="shared" si="24"/>
        <v>1</v>
      </c>
      <c r="Z89" s="226">
        <f t="shared" si="25"/>
        <v>0</v>
      </c>
      <c r="AA89" s="226">
        <f t="shared" si="26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27"/>
        <v>0</v>
      </c>
      <c r="AK89" s="227">
        <f t="shared" si="28"/>
        <v>0</v>
      </c>
      <c r="AL89" s="227">
        <f t="shared" si="29"/>
        <v>0</v>
      </c>
      <c r="AN89" s="327"/>
      <c r="AP89" s="330"/>
      <c r="AR89" s="333"/>
      <c r="AS89" s="202"/>
      <c r="AT89" s="336"/>
      <c r="AV89" s="339"/>
      <c r="AW89" s="151">
        <f t="shared" si="30"/>
        <v>0</v>
      </c>
      <c r="AX89" s="151">
        <f t="shared" si="31"/>
        <v>0</v>
      </c>
      <c r="AY89" s="151">
        <f t="shared" si="32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33"/>
        <v>0</v>
      </c>
      <c r="BI89" s="395">
        <f t="shared" si="34"/>
        <v>0</v>
      </c>
      <c r="BJ89" s="395">
        <f t="shared" si="35"/>
        <v>0</v>
      </c>
      <c r="BK89" s="76"/>
      <c r="BL89" s="450"/>
      <c r="BM89" s="76"/>
      <c r="BN89" s="450"/>
      <c r="BO89" s="76"/>
      <c r="BP89" s="450"/>
      <c r="BQ89" s="76"/>
      <c r="BR89" s="450"/>
      <c r="BS89" s="395">
        <f t="shared" si="36"/>
        <v>0</v>
      </c>
      <c r="BT89" s="395">
        <f t="shared" si="37"/>
        <v>0</v>
      </c>
      <c r="BU89" s="395">
        <f t="shared" si="38"/>
        <v>0</v>
      </c>
      <c r="BV89" s="502"/>
      <c r="BX89" s="505"/>
      <c r="BZ89" s="508"/>
      <c r="CB89" s="511"/>
      <c r="CC89" s="493"/>
      <c r="CD89" s="514"/>
      <c r="CF89" s="499">
        <f t="shared" si="39"/>
        <v>0</v>
      </c>
      <c r="CG89" s="499">
        <f t="shared" si="40"/>
        <v>0</v>
      </c>
      <c r="CH89" s="499">
        <f t="shared" si="41"/>
        <v>0</v>
      </c>
    </row>
    <row r="90" spans="1:86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21"/>
        <v>0</v>
      </c>
      <c r="O90" s="151">
        <f t="shared" si="22"/>
        <v>0</v>
      </c>
      <c r="P90" s="151">
        <f t="shared" si="23"/>
        <v>0</v>
      </c>
      <c r="Q90" s="166"/>
      <c r="R90" s="182"/>
      <c r="S90" s="169"/>
      <c r="T90" s="186"/>
      <c r="U90" s="172"/>
      <c r="Y90" s="226">
        <f t="shared" si="24"/>
        <v>0</v>
      </c>
      <c r="Z90" s="226">
        <f t="shared" si="25"/>
        <v>0</v>
      </c>
      <c r="AA90" s="226">
        <f t="shared" si="26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27"/>
        <v>0</v>
      </c>
      <c r="AK90" s="227">
        <f t="shared" si="28"/>
        <v>0</v>
      </c>
      <c r="AL90" s="227">
        <f t="shared" si="29"/>
        <v>0</v>
      </c>
      <c r="AN90" s="327"/>
      <c r="AP90" s="330"/>
      <c r="AR90" s="333"/>
      <c r="AS90" s="202"/>
      <c r="AT90" s="336"/>
      <c r="AV90" s="339"/>
      <c r="AW90" s="151">
        <f t="shared" si="30"/>
        <v>0</v>
      </c>
      <c r="AX90" s="151">
        <f t="shared" si="31"/>
        <v>0</v>
      </c>
      <c r="AY90" s="151">
        <f t="shared" si="32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33"/>
        <v>0</v>
      </c>
      <c r="BI90" s="395">
        <f t="shared" si="34"/>
        <v>0</v>
      </c>
      <c r="BJ90" s="395">
        <f t="shared" si="35"/>
        <v>0</v>
      </c>
      <c r="BK90" s="76"/>
      <c r="BL90" s="450"/>
      <c r="BM90" s="76"/>
      <c r="BN90" s="450"/>
      <c r="BO90" s="76"/>
      <c r="BP90" s="450"/>
      <c r="BQ90" s="76"/>
      <c r="BR90" s="450"/>
      <c r="BS90" s="395">
        <f t="shared" si="36"/>
        <v>0</v>
      </c>
      <c r="BT90" s="395">
        <f t="shared" si="37"/>
        <v>0</v>
      </c>
      <c r="BU90" s="395">
        <f t="shared" si="38"/>
        <v>0</v>
      </c>
      <c r="BV90" s="502"/>
      <c r="BX90" s="505"/>
      <c r="BZ90" s="508"/>
      <c r="CB90" s="511"/>
      <c r="CC90" s="493"/>
      <c r="CD90" s="514"/>
      <c r="CF90" s="499">
        <f t="shared" si="39"/>
        <v>0</v>
      </c>
      <c r="CG90" s="499">
        <f t="shared" si="40"/>
        <v>0</v>
      </c>
      <c r="CH90" s="499">
        <f t="shared" si="41"/>
        <v>0</v>
      </c>
    </row>
    <row r="91" spans="1:86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21"/>
        <v>0</v>
      </c>
      <c r="O91" s="151">
        <f t="shared" si="22"/>
        <v>0</v>
      </c>
      <c r="P91" s="151">
        <f t="shared" si="23"/>
        <v>0</v>
      </c>
      <c r="Q91" s="166"/>
      <c r="R91" s="182"/>
      <c r="S91" s="169"/>
      <c r="T91" s="186"/>
      <c r="U91" s="172"/>
      <c r="Y91" s="226">
        <f t="shared" si="24"/>
        <v>0</v>
      </c>
      <c r="Z91" s="226">
        <f t="shared" si="25"/>
        <v>0</v>
      </c>
      <c r="AA91" s="226">
        <f t="shared" si="26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27"/>
        <v>0</v>
      </c>
      <c r="AK91" s="227">
        <f t="shared" si="28"/>
        <v>0</v>
      </c>
      <c r="AL91" s="227">
        <f t="shared" si="29"/>
        <v>0</v>
      </c>
      <c r="AN91" s="327"/>
      <c r="AP91" s="330"/>
      <c r="AR91" s="333"/>
      <c r="AS91" s="202"/>
      <c r="AT91" s="336"/>
      <c r="AV91" s="339"/>
      <c r="AW91" s="151">
        <f t="shared" si="30"/>
        <v>0</v>
      </c>
      <c r="AX91" s="151">
        <f t="shared" si="31"/>
        <v>0</v>
      </c>
      <c r="AY91" s="151">
        <f t="shared" si="32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33"/>
        <v>0</v>
      </c>
      <c r="BI91" s="395">
        <f t="shared" si="34"/>
        <v>0</v>
      </c>
      <c r="BJ91" s="395">
        <f t="shared" si="35"/>
        <v>0</v>
      </c>
      <c r="BK91" s="76"/>
      <c r="BL91" s="450"/>
      <c r="BM91" s="76"/>
      <c r="BN91" s="450"/>
      <c r="BO91" s="76"/>
      <c r="BP91" s="450"/>
      <c r="BQ91" s="76"/>
      <c r="BR91" s="450"/>
      <c r="BS91" s="395">
        <f t="shared" si="36"/>
        <v>0</v>
      </c>
      <c r="BT91" s="395">
        <f t="shared" si="37"/>
        <v>0</v>
      </c>
      <c r="BU91" s="395">
        <f t="shared" si="38"/>
        <v>0</v>
      </c>
      <c r="BV91" s="502"/>
      <c r="BX91" s="505"/>
      <c r="BZ91" s="508"/>
      <c r="CB91" s="511"/>
      <c r="CC91" s="493"/>
      <c r="CD91" s="514"/>
      <c r="CF91" s="499">
        <f t="shared" si="39"/>
        <v>0</v>
      </c>
      <c r="CG91" s="499">
        <f t="shared" si="40"/>
        <v>0</v>
      </c>
      <c r="CH91" s="499">
        <f t="shared" si="41"/>
        <v>0</v>
      </c>
    </row>
    <row r="92" spans="1:86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21"/>
        <v>0</v>
      </c>
      <c r="O92" s="151">
        <f t="shared" si="22"/>
        <v>0</v>
      </c>
      <c r="P92" s="151">
        <f t="shared" si="23"/>
        <v>0</v>
      </c>
      <c r="Q92" s="166"/>
      <c r="R92" s="182"/>
      <c r="S92" s="169"/>
      <c r="T92" s="186"/>
      <c r="U92" s="172"/>
      <c r="Y92" s="226">
        <f t="shared" si="24"/>
        <v>0</v>
      </c>
      <c r="Z92" s="226">
        <f t="shared" si="25"/>
        <v>0</v>
      </c>
      <c r="AA92" s="226">
        <f t="shared" si="26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27"/>
        <v>0</v>
      </c>
      <c r="AK92" s="227">
        <f t="shared" si="28"/>
        <v>0</v>
      </c>
      <c r="AL92" s="227">
        <f t="shared" si="29"/>
        <v>0</v>
      </c>
      <c r="AN92" s="327"/>
      <c r="AP92" s="330"/>
      <c r="AR92" s="333"/>
      <c r="AS92" s="202"/>
      <c r="AT92" s="336"/>
      <c r="AV92" s="339"/>
      <c r="AW92" s="151">
        <f t="shared" si="30"/>
        <v>0</v>
      </c>
      <c r="AX92" s="151">
        <f t="shared" si="31"/>
        <v>0</v>
      </c>
      <c r="AY92" s="151">
        <f t="shared" si="32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33"/>
        <v>0</v>
      </c>
      <c r="BI92" s="395">
        <f t="shared" si="34"/>
        <v>0</v>
      </c>
      <c r="BJ92" s="395">
        <f t="shared" si="35"/>
        <v>0</v>
      </c>
      <c r="BK92" s="76"/>
      <c r="BL92" s="450"/>
      <c r="BM92" s="76"/>
      <c r="BN92" s="450"/>
      <c r="BO92" s="76"/>
      <c r="BP92" s="450"/>
      <c r="BQ92" s="76"/>
      <c r="BR92" s="450"/>
      <c r="BS92" s="395">
        <f t="shared" si="36"/>
        <v>0</v>
      </c>
      <c r="BT92" s="395">
        <f t="shared" si="37"/>
        <v>0</v>
      </c>
      <c r="BU92" s="395">
        <f t="shared" si="38"/>
        <v>0</v>
      </c>
      <c r="BV92" s="502"/>
      <c r="BX92" s="505"/>
      <c r="BZ92" s="508"/>
      <c r="CB92" s="511"/>
      <c r="CC92" s="493"/>
      <c r="CD92" s="514"/>
      <c r="CF92" s="499">
        <f t="shared" si="39"/>
        <v>0</v>
      </c>
      <c r="CG92" s="499">
        <f t="shared" si="40"/>
        <v>0</v>
      </c>
      <c r="CH92" s="499">
        <f t="shared" si="41"/>
        <v>0</v>
      </c>
    </row>
    <row r="93" spans="1:86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21"/>
        <v>0</v>
      </c>
      <c r="O93" s="151">
        <f t="shared" si="22"/>
        <v>0</v>
      </c>
      <c r="P93" s="151">
        <f t="shared" si="23"/>
        <v>0</v>
      </c>
      <c r="Q93" s="166"/>
      <c r="R93" s="182"/>
      <c r="S93" s="169"/>
      <c r="T93" s="186"/>
      <c r="U93" s="172"/>
      <c r="Y93" s="226">
        <f t="shared" si="24"/>
        <v>0</v>
      </c>
      <c r="Z93" s="226">
        <f t="shared" si="25"/>
        <v>0</v>
      </c>
      <c r="AA93" s="226">
        <f t="shared" si="26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27"/>
        <v>2</v>
      </c>
      <c r="AK93" s="227">
        <f t="shared" si="28"/>
        <v>0</v>
      </c>
      <c r="AL93" s="227">
        <f t="shared" si="29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30"/>
        <v>1</v>
      </c>
      <c r="AX93" s="151">
        <f t="shared" si="31"/>
        <v>0</v>
      </c>
      <c r="AY93" s="151">
        <f t="shared" si="32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33"/>
        <v>0</v>
      </c>
      <c r="BI93" s="395">
        <f t="shared" si="34"/>
        <v>0</v>
      </c>
      <c r="BJ93" s="395">
        <f t="shared" si="35"/>
        <v>0</v>
      </c>
      <c r="BK93" s="76"/>
      <c r="BL93" s="450"/>
      <c r="BM93" s="76"/>
      <c r="BN93" s="450"/>
      <c r="BO93" s="76"/>
      <c r="BP93" s="450"/>
      <c r="BQ93" s="76"/>
      <c r="BR93" s="450"/>
      <c r="BS93" s="395">
        <f t="shared" si="36"/>
        <v>0</v>
      </c>
      <c r="BT93" s="395">
        <f t="shared" si="37"/>
        <v>0</v>
      </c>
      <c r="BU93" s="395">
        <f t="shared" si="38"/>
        <v>0</v>
      </c>
      <c r="BV93" s="502"/>
      <c r="BX93" s="505"/>
      <c r="BZ93" s="508"/>
      <c r="CB93" s="511"/>
      <c r="CC93" s="493"/>
      <c r="CD93" s="514"/>
      <c r="CF93" s="499">
        <f t="shared" si="39"/>
        <v>0</v>
      </c>
      <c r="CG93" s="499">
        <f t="shared" si="40"/>
        <v>0</v>
      </c>
      <c r="CH93" s="499">
        <f t="shared" si="41"/>
        <v>0</v>
      </c>
    </row>
    <row r="94" spans="1:86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21"/>
        <v>1</v>
      </c>
      <c r="O94" s="151">
        <f t="shared" si="22"/>
        <v>0</v>
      </c>
      <c r="P94" s="151">
        <f t="shared" si="23"/>
        <v>1</v>
      </c>
      <c r="Q94" s="166"/>
      <c r="R94" s="182"/>
      <c r="S94" s="169"/>
      <c r="T94" s="186"/>
      <c r="U94" s="172"/>
      <c r="Y94" s="226">
        <f t="shared" si="24"/>
        <v>0</v>
      </c>
      <c r="Z94" s="226">
        <f t="shared" si="25"/>
        <v>0</v>
      </c>
      <c r="AA94" s="226">
        <f t="shared" si="26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27"/>
        <v>0</v>
      </c>
      <c r="AK94" s="227">
        <f t="shared" si="28"/>
        <v>0</v>
      </c>
      <c r="AL94" s="227">
        <f t="shared" si="29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30"/>
        <v>1</v>
      </c>
      <c r="AX94" s="151">
        <f t="shared" si="31"/>
        <v>0</v>
      </c>
      <c r="AY94" s="151">
        <f t="shared" si="32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33"/>
        <v>0</v>
      </c>
      <c r="BI94" s="395">
        <f t="shared" si="34"/>
        <v>0</v>
      </c>
      <c r="BJ94" s="395">
        <f t="shared" si="35"/>
        <v>0</v>
      </c>
      <c r="BK94" s="76"/>
      <c r="BL94" s="450"/>
      <c r="BM94" s="76"/>
      <c r="BN94" s="450"/>
      <c r="BO94" s="76">
        <v>1</v>
      </c>
      <c r="BP94" s="450"/>
      <c r="BQ94" s="76"/>
      <c r="BR94" s="450"/>
      <c r="BS94" s="395">
        <f t="shared" si="36"/>
        <v>1</v>
      </c>
      <c r="BT94" s="395">
        <f t="shared" si="37"/>
        <v>0</v>
      </c>
      <c r="BU94" s="395">
        <f t="shared" si="38"/>
        <v>1</v>
      </c>
      <c r="BV94" s="502"/>
      <c r="BX94" s="505"/>
      <c r="BZ94" s="508"/>
      <c r="CB94" s="511"/>
      <c r="CC94" s="493"/>
      <c r="CD94" s="514"/>
      <c r="CF94" s="499">
        <f t="shared" si="39"/>
        <v>0</v>
      </c>
      <c r="CG94" s="499">
        <f t="shared" si="40"/>
        <v>0</v>
      </c>
      <c r="CH94" s="499">
        <f t="shared" si="41"/>
        <v>0</v>
      </c>
    </row>
    <row r="95" spans="1:86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21"/>
        <v>0</v>
      </c>
      <c r="O95" s="151">
        <f t="shared" si="22"/>
        <v>0</v>
      </c>
      <c r="P95" s="151">
        <f t="shared" si="23"/>
        <v>0</v>
      </c>
      <c r="Q95" s="166"/>
      <c r="R95" s="182"/>
      <c r="S95" s="169"/>
      <c r="T95" s="186"/>
      <c r="U95" s="172"/>
      <c r="Y95" s="226">
        <f t="shared" si="24"/>
        <v>0</v>
      </c>
      <c r="Z95" s="226">
        <f t="shared" si="25"/>
        <v>0</v>
      </c>
      <c r="AA95" s="226">
        <f t="shared" si="26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27"/>
        <v>0</v>
      </c>
      <c r="AK95" s="227">
        <f t="shared" si="28"/>
        <v>0</v>
      </c>
      <c r="AL95" s="227">
        <f t="shared" si="29"/>
        <v>0</v>
      </c>
      <c r="AN95" s="327"/>
      <c r="AP95" s="330"/>
      <c r="AR95" s="333"/>
      <c r="AS95" s="202"/>
      <c r="AT95" s="336"/>
      <c r="AV95" s="339"/>
      <c r="AW95" s="151">
        <f t="shared" si="30"/>
        <v>0</v>
      </c>
      <c r="AX95" s="151">
        <f t="shared" si="31"/>
        <v>0</v>
      </c>
      <c r="AY95" s="151">
        <f t="shared" si="32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33"/>
        <v>0</v>
      </c>
      <c r="BI95" s="395">
        <f t="shared" si="34"/>
        <v>0</v>
      </c>
      <c r="BJ95" s="395">
        <f t="shared" si="35"/>
        <v>0</v>
      </c>
      <c r="BK95" s="76"/>
      <c r="BL95" s="450"/>
      <c r="BM95" s="76"/>
      <c r="BN95" s="450"/>
      <c r="BO95" s="76">
        <v>1</v>
      </c>
      <c r="BP95" s="450"/>
      <c r="BQ95" s="76"/>
      <c r="BR95" s="450"/>
      <c r="BS95" s="395">
        <f t="shared" si="36"/>
        <v>1</v>
      </c>
      <c r="BT95" s="395">
        <f t="shared" si="37"/>
        <v>0</v>
      </c>
      <c r="BU95" s="395">
        <f t="shared" si="38"/>
        <v>1</v>
      </c>
      <c r="BV95" s="502"/>
      <c r="BX95" s="505"/>
      <c r="BZ95" s="508"/>
      <c r="CB95" s="511"/>
      <c r="CC95" s="493"/>
      <c r="CD95" s="514"/>
      <c r="CF95" s="499">
        <f t="shared" si="39"/>
        <v>0</v>
      </c>
      <c r="CG95" s="499">
        <f t="shared" si="40"/>
        <v>0</v>
      </c>
      <c r="CH95" s="499">
        <f t="shared" si="41"/>
        <v>0</v>
      </c>
    </row>
    <row r="96" spans="1:86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21"/>
        <v>0</v>
      </c>
      <c r="O96" s="151">
        <f t="shared" si="22"/>
        <v>0</v>
      </c>
      <c r="P96" s="151">
        <f t="shared" si="23"/>
        <v>0</v>
      </c>
      <c r="Q96" s="166"/>
      <c r="R96" s="182"/>
      <c r="S96" s="169"/>
      <c r="T96" s="186"/>
      <c r="U96" s="172"/>
      <c r="Y96" s="226">
        <f t="shared" si="24"/>
        <v>0</v>
      </c>
      <c r="Z96" s="226">
        <f t="shared" si="25"/>
        <v>0</v>
      </c>
      <c r="AA96" s="226">
        <f t="shared" si="26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27"/>
        <v>0</v>
      </c>
      <c r="AK96" s="227">
        <f t="shared" si="28"/>
        <v>0</v>
      </c>
      <c r="AL96" s="227">
        <f t="shared" si="29"/>
        <v>0</v>
      </c>
      <c r="AN96" s="327"/>
      <c r="AP96" s="330"/>
      <c r="AR96" s="333"/>
      <c r="AS96" s="202"/>
      <c r="AT96" s="336"/>
      <c r="AV96" s="339"/>
      <c r="AW96" s="151">
        <f t="shared" si="30"/>
        <v>0</v>
      </c>
      <c r="AX96" s="151">
        <f t="shared" si="31"/>
        <v>0</v>
      </c>
      <c r="AY96" s="151">
        <f t="shared" si="32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33"/>
        <v>0</v>
      </c>
      <c r="BI96" s="395">
        <f t="shared" si="34"/>
        <v>0</v>
      </c>
      <c r="BJ96" s="395">
        <f t="shared" si="35"/>
        <v>0</v>
      </c>
      <c r="BK96" s="76"/>
      <c r="BL96" s="450"/>
      <c r="BM96" s="76"/>
      <c r="BN96" s="450"/>
      <c r="BO96" s="76"/>
      <c r="BP96" s="450"/>
      <c r="BQ96" s="76"/>
      <c r="BR96" s="450"/>
      <c r="BS96" s="395">
        <f t="shared" si="36"/>
        <v>0</v>
      </c>
      <c r="BT96" s="395">
        <f t="shared" si="37"/>
        <v>0</v>
      </c>
      <c r="BU96" s="395">
        <f t="shared" si="38"/>
        <v>0</v>
      </c>
      <c r="BV96" s="502"/>
      <c r="BX96" s="505"/>
      <c r="BZ96" s="508"/>
      <c r="CB96" s="511"/>
      <c r="CC96" s="493"/>
      <c r="CD96" s="514"/>
      <c r="CF96" s="499">
        <f t="shared" si="39"/>
        <v>0</v>
      </c>
      <c r="CG96" s="499">
        <f t="shared" si="40"/>
        <v>0</v>
      </c>
      <c r="CH96" s="499">
        <f t="shared" si="41"/>
        <v>0</v>
      </c>
    </row>
    <row r="97" spans="1:86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21"/>
        <v>0</v>
      </c>
      <c r="O97" s="151">
        <f t="shared" si="22"/>
        <v>0</v>
      </c>
      <c r="P97" s="151">
        <f t="shared" si="23"/>
        <v>0</v>
      </c>
      <c r="Q97" s="166"/>
      <c r="R97" s="182"/>
      <c r="S97" s="169"/>
      <c r="T97" s="186"/>
      <c r="U97" s="172"/>
      <c r="Y97" s="226">
        <f t="shared" si="24"/>
        <v>0</v>
      </c>
      <c r="Z97" s="226">
        <f t="shared" si="25"/>
        <v>0</v>
      </c>
      <c r="AA97" s="226">
        <f t="shared" si="26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27"/>
        <v>0</v>
      </c>
      <c r="AK97" s="227">
        <f t="shared" si="28"/>
        <v>0</v>
      </c>
      <c r="AL97" s="227">
        <f t="shared" si="29"/>
        <v>0</v>
      </c>
      <c r="AN97" s="327"/>
      <c r="AP97" s="330"/>
      <c r="AR97" s="333"/>
      <c r="AS97" s="202"/>
      <c r="AT97" s="336"/>
      <c r="AV97" s="339"/>
      <c r="AW97" s="151">
        <f t="shared" si="30"/>
        <v>0</v>
      </c>
      <c r="AX97" s="151">
        <f t="shared" si="31"/>
        <v>0</v>
      </c>
      <c r="AY97" s="151">
        <f t="shared" si="32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33"/>
        <v>1</v>
      </c>
      <c r="BI97" s="395">
        <f t="shared" si="34"/>
        <v>0</v>
      </c>
      <c r="BJ97" s="395">
        <f t="shared" si="35"/>
        <v>1</v>
      </c>
      <c r="BK97" s="76"/>
      <c r="BL97" s="450"/>
      <c r="BM97" s="76"/>
      <c r="BN97" s="450"/>
      <c r="BO97" s="76"/>
      <c r="BP97" s="450"/>
      <c r="BQ97" s="76"/>
      <c r="BR97" s="450"/>
      <c r="BS97" s="395">
        <f t="shared" si="36"/>
        <v>0</v>
      </c>
      <c r="BT97" s="395">
        <f t="shared" si="37"/>
        <v>0</v>
      </c>
      <c r="BU97" s="395">
        <f t="shared" si="38"/>
        <v>0</v>
      </c>
      <c r="BV97" s="502"/>
      <c r="BX97" s="505"/>
      <c r="BZ97" s="508"/>
      <c r="CB97" s="511"/>
      <c r="CC97" s="493"/>
      <c r="CD97" s="514"/>
      <c r="CF97" s="499">
        <f t="shared" si="39"/>
        <v>0</v>
      </c>
      <c r="CG97" s="499">
        <f t="shared" si="40"/>
        <v>0</v>
      </c>
      <c r="CH97" s="499">
        <f t="shared" si="41"/>
        <v>0</v>
      </c>
    </row>
    <row r="98" spans="1:86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21"/>
        <v>0</v>
      </c>
      <c r="O98" s="151">
        <f t="shared" si="22"/>
        <v>0</v>
      </c>
      <c r="P98" s="151">
        <f t="shared" si="23"/>
        <v>0</v>
      </c>
      <c r="Q98" s="166"/>
      <c r="R98" s="182"/>
      <c r="S98" s="169"/>
      <c r="T98" s="186"/>
      <c r="U98" s="172"/>
      <c r="Y98" s="226">
        <f t="shared" si="24"/>
        <v>0</v>
      </c>
      <c r="Z98" s="226">
        <f t="shared" si="25"/>
        <v>0</v>
      </c>
      <c r="AA98" s="226">
        <f t="shared" si="26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27"/>
        <v>0</v>
      </c>
      <c r="AK98" s="227">
        <f t="shared" si="28"/>
        <v>0</v>
      </c>
      <c r="AL98" s="227">
        <f t="shared" si="29"/>
        <v>0</v>
      </c>
      <c r="AN98" s="327"/>
      <c r="AP98" s="330"/>
      <c r="AR98" s="333"/>
      <c r="AS98" s="202"/>
      <c r="AT98" s="336"/>
      <c r="AV98" s="339"/>
      <c r="AW98" s="151">
        <f t="shared" si="30"/>
        <v>0</v>
      </c>
      <c r="AX98" s="151">
        <f t="shared" si="31"/>
        <v>0</v>
      </c>
      <c r="AY98" s="151">
        <f t="shared" si="32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33"/>
        <v>0</v>
      </c>
      <c r="BI98" s="395">
        <f t="shared" si="34"/>
        <v>0</v>
      </c>
      <c r="BJ98" s="395">
        <f t="shared" si="35"/>
        <v>0</v>
      </c>
      <c r="BK98" s="76"/>
      <c r="BL98" s="450"/>
      <c r="BM98" s="76"/>
      <c r="BN98" s="450"/>
      <c r="BO98" s="76"/>
      <c r="BP98" s="450"/>
      <c r="BQ98" s="76"/>
      <c r="BR98" s="450"/>
      <c r="BS98" s="395">
        <f t="shared" si="36"/>
        <v>0</v>
      </c>
      <c r="BT98" s="395">
        <f t="shared" si="37"/>
        <v>0</v>
      </c>
      <c r="BU98" s="395">
        <f t="shared" si="38"/>
        <v>0</v>
      </c>
      <c r="BV98" s="502"/>
      <c r="BX98" s="505"/>
      <c r="BZ98" s="508"/>
      <c r="CB98" s="511"/>
      <c r="CC98" s="493"/>
      <c r="CD98" s="514"/>
      <c r="CF98" s="499">
        <f t="shared" si="39"/>
        <v>0</v>
      </c>
      <c r="CG98" s="499">
        <f t="shared" si="40"/>
        <v>0</v>
      </c>
      <c r="CH98" s="499">
        <f t="shared" si="41"/>
        <v>0</v>
      </c>
    </row>
    <row r="99" spans="1:86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21"/>
        <v>0</v>
      </c>
      <c r="O99" s="151">
        <f t="shared" si="22"/>
        <v>0</v>
      </c>
      <c r="P99" s="151">
        <f t="shared" si="23"/>
        <v>0</v>
      </c>
      <c r="Q99" s="166"/>
      <c r="R99" s="182"/>
      <c r="S99" s="169"/>
      <c r="T99" s="186"/>
      <c r="U99" s="172"/>
      <c r="Y99" s="226">
        <f t="shared" si="24"/>
        <v>0</v>
      </c>
      <c r="Z99" s="226">
        <f t="shared" si="25"/>
        <v>0</v>
      </c>
      <c r="AA99" s="226">
        <f t="shared" si="26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27"/>
        <v>0</v>
      </c>
      <c r="AK99" s="227">
        <f t="shared" si="28"/>
        <v>0</v>
      </c>
      <c r="AL99" s="227">
        <f t="shared" si="29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30"/>
        <v>0</v>
      </c>
      <c r="AX99" s="151">
        <f t="shared" si="31"/>
        <v>1</v>
      </c>
      <c r="AY99" s="151">
        <f t="shared" si="32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33"/>
        <v>0</v>
      </c>
      <c r="BI99" s="395">
        <f t="shared" si="34"/>
        <v>0</v>
      </c>
      <c r="BJ99" s="395">
        <f t="shared" si="35"/>
        <v>0</v>
      </c>
      <c r="BK99" s="76"/>
      <c r="BL99" s="450"/>
      <c r="BM99" s="76"/>
      <c r="BN99" s="450"/>
      <c r="BO99" s="76"/>
      <c r="BP99" s="450"/>
      <c r="BQ99" s="76"/>
      <c r="BR99" s="450"/>
      <c r="BS99" s="395">
        <f t="shared" si="36"/>
        <v>0</v>
      </c>
      <c r="BT99" s="395">
        <f t="shared" si="37"/>
        <v>0</v>
      </c>
      <c r="BU99" s="395">
        <f t="shared" si="38"/>
        <v>0</v>
      </c>
      <c r="BV99" s="502"/>
      <c r="BX99" s="505"/>
      <c r="BZ99" s="508"/>
      <c r="CB99" s="511"/>
      <c r="CC99" s="493"/>
      <c r="CD99" s="514"/>
      <c r="CF99" s="499">
        <f t="shared" si="39"/>
        <v>0</v>
      </c>
      <c r="CG99" s="499">
        <f t="shared" si="40"/>
        <v>0</v>
      </c>
      <c r="CH99" s="499">
        <f t="shared" si="41"/>
        <v>0</v>
      </c>
    </row>
    <row r="100" spans="1:86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21"/>
        <v>0</v>
      </c>
      <c r="O100" s="151">
        <f t="shared" si="22"/>
        <v>0</v>
      </c>
      <c r="P100" s="151">
        <f t="shared" si="23"/>
        <v>0</v>
      </c>
      <c r="Q100" s="166"/>
      <c r="R100" s="182">
        <v>1</v>
      </c>
      <c r="S100" s="169"/>
      <c r="T100" s="186"/>
      <c r="U100" s="172"/>
      <c r="Y100" s="226">
        <f t="shared" si="24"/>
        <v>0</v>
      </c>
      <c r="Z100" s="226">
        <f t="shared" si="25"/>
        <v>1</v>
      </c>
      <c r="AA100" s="226">
        <f t="shared" si="26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27"/>
        <v>0</v>
      </c>
      <c r="AK100" s="227">
        <f t="shared" si="28"/>
        <v>4</v>
      </c>
      <c r="AL100" s="227">
        <f t="shared" si="29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30"/>
        <v>1</v>
      </c>
      <c r="AX100" s="151">
        <f t="shared" si="31"/>
        <v>4</v>
      </c>
      <c r="AY100" s="151">
        <f t="shared" si="32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33"/>
        <v>0</v>
      </c>
      <c r="BI100" s="395">
        <f t="shared" si="34"/>
        <v>4</v>
      </c>
      <c r="BJ100" s="395">
        <f t="shared" si="35"/>
        <v>4</v>
      </c>
      <c r="BK100" s="76"/>
      <c r="BL100" s="450">
        <v>1</v>
      </c>
      <c r="BM100" s="76"/>
      <c r="BN100" s="450">
        <v>1</v>
      </c>
      <c r="BO100" s="76"/>
      <c r="BP100" s="450">
        <v>1</v>
      </c>
      <c r="BQ100" s="76"/>
      <c r="BR100" s="450">
        <v>1</v>
      </c>
      <c r="BS100" s="395">
        <f t="shared" si="36"/>
        <v>0</v>
      </c>
      <c r="BT100" s="395">
        <f t="shared" si="37"/>
        <v>4</v>
      </c>
      <c r="BU100" s="395">
        <f t="shared" si="38"/>
        <v>4</v>
      </c>
      <c r="BV100" s="502"/>
      <c r="BX100" s="505"/>
      <c r="BZ100" s="508"/>
      <c r="CB100" s="511"/>
      <c r="CC100" s="493"/>
      <c r="CD100" s="514"/>
      <c r="CF100" s="499">
        <f t="shared" si="39"/>
        <v>0</v>
      </c>
      <c r="CG100" s="499">
        <f t="shared" si="40"/>
        <v>0</v>
      </c>
      <c r="CH100" s="499">
        <f t="shared" si="41"/>
        <v>0</v>
      </c>
    </row>
    <row r="101" spans="1:86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21"/>
        <v>0</v>
      </c>
      <c r="O101" s="151">
        <f t="shared" si="22"/>
        <v>0</v>
      </c>
      <c r="P101" s="151">
        <f t="shared" si="23"/>
        <v>0</v>
      </c>
      <c r="Q101" s="166"/>
      <c r="R101" s="182">
        <v>1</v>
      </c>
      <c r="S101" s="169"/>
      <c r="T101" s="186"/>
      <c r="U101" s="172"/>
      <c r="Y101" s="226">
        <f t="shared" si="24"/>
        <v>0</v>
      </c>
      <c r="Z101" s="226">
        <f t="shared" si="25"/>
        <v>1</v>
      </c>
      <c r="AA101" s="226">
        <f t="shared" si="26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27"/>
        <v>0</v>
      </c>
      <c r="AK101" s="227">
        <f t="shared" si="28"/>
        <v>4</v>
      </c>
      <c r="AL101" s="227">
        <f t="shared" si="29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30"/>
        <v>1</v>
      </c>
      <c r="AX101" s="151">
        <f t="shared" si="31"/>
        <v>4</v>
      </c>
      <c r="AY101" s="151">
        <f t="shared" si="32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33"/>
        <v>0</v>
      </c>
      <c r="BI101" s="395">
        <f t="shared" si="34"/>
        <v>4</v>
      </c>
      <c r="BJ101" s="395">
        <f t="shared" si="35"/>
        <v>4</v>
      </c>
      <c r="BK101" s="76"/>
      <c r="BL101" s="450">
        <v>1</v>
      </c>
      <c r="BM101" s="76"/>
      <c r="BN101" s="450">
        <v>1</v>
      </c>
      <c r="BO101" s="76"/>
      <c r="BP101" s="450">
        <v>1</v>
      </c>
      <c r="BQ101" s="76"/>
      <c r="BR101" s="450">
        <v>1</v>
      </c>
      <c r="BS101" s="395">
        <f t="shared" si="36"/>
        <v>0</v>
      </c>
      <c r="BT101" s="395">
        <f t="shared" si="37"/>
        <v>4</v>
      </c>
      <c r="BU101" s="395">
        <f t="shared" si="38"/>
        <v>4</v>
      </c>
      <c r="BV101" s="502"/>
      <c r="BX101" s="505"/>
      <c r="BZ101" s="508"/>
      <c r="CB101" s="511"/>
      <c r="CC101" s="493"/>
      <c r="CD101" s="514"/>
      <c r="CF101" s="499">
        <f t="shared" si="39"/>
        <v>0</v>
      </c>
      <c r="CG101" s="499">
        <f t="shared" si="40"/>
        <v>0</v>
      </c>
      <c r="CH101" s="499">
        <f t="shared" si="41"/>
        <v>0</v>
      </c>
    </row>
    <row r="102" spans="1:86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21"/>
        <v>0</v>
      </c>
      <c r="O102" s="151">
        <f t="shared" si="22"/>
        <v>0</v>
      </c>
      <c r="P102" s="151">
        <f t="shared" si="23"/>
        <v>0</v>
      </c>
      <c r="Q102" s="166"/>
      <c r="R102" s="182"/>
      <c r="S102" s="169"/>
      <c r="T102" s="186"/>
      <c r="U102" s="172"/>
      <c r="Y102" s="226">
        <f t="shared" si="24"/>
        <v>0</v>
      </c>
      <c r="Z102" s="226">
        <f t="shared" si="25"/>
        <v>0</v>
      </c>
      <c r="AA102" s="226">
        <f t="shared" si="26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27"/>
        <v>0</v>
      </c>
      <c r="AK102" s="227">
        <f t="shared" si="28"/>
        <v>0</v>
      </c>
      <c r="AL102" s="227">
        <f t="shared" si="29"/>
        <v>0</v>
      </c>
      <c r="AN102" s="327"/>
      <c r="AP102" s="330"/>
      <c r="AR102" s="333"/>
      <c r="AS102" s="202"/>
      <c r="AT102" s="336"/>
      <c r="AV102" s="343"/>
      <c r="AW102" s="151">
        <f t="shared" si="30"/>
        <v>0</v>
      </c>
      <c r="AX102" s="151">
        <f t="shared" si="31"/>
        <v>0</v>
      </c>
      <c r="AY102" s="151">
        <f t="shared" si="32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33"/>
        <v>0</v>
      </c>
      <c r="BI102" s="395">
        <f t="shared" si="34"/>
        <v>0</v>
      </c>
      <c r="BJ102" s="395">
        <f t="shared" si="35"/>
        <v>0</v>
      </c>
      <c r="BK102" s="76"/>
      <c r="BL102" s="450"/>
      <c r="BM102" s="76"/>
      <c r="BN102" s="450"/>
      <c r="BO102" s="76"/>
      <c r="BP102" s="450"/>
      <c r="BQ102" s="76"/>
      <c r="BR102" s="450"/>
      <c r="BS102" s="395">
        <f t="shared" si="36"/>
        <v>0</v>
      </c>
      <c r="BT102" s="395">
        <f t="shared" si="37"/>
        <v>0</v>
      </c>
      <c r="BU102" s="395">
        <f t="shared" si="38"/>
        <v>0</v>
      </c>
      <c r="BV102" s="502"/>
      <c r="BX102" s="505"/>
      <c r="BZ102" s="508"/>
      <c r="CB102" s="511"/>
      <c r="CC102" s="493"/>
      <c r="CD102" s="514"/>
      <c r="CF102" s="499">
        <f t="shared" si="39"/>
        <v>0</v>
      </c>
      <c r="CG102" s="499">
        <f t="shared" si="40"/>
        <v>0</v>
      </c>
      <c r="CH102" s="499">
        <f t="shared" si="41"/>
        <v>0</v>
      </c>
    </row>
    <row r="103" spans="1:86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21"/>
        <v>0</v>
      </c>
      <c r="O103" s="151">
        <f t="shared" si="22"/>
        <v>0</v>
      </c>
      <c r="P103" s="151">
        <f t="shared" si="23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24"/>
        <v>1</v>
      </c>
      <c r="Z103" s="226">
        <f t="shared" si="25"/>
        <v>2</v>
      </c>
      <c r="AA103" s="226">
        <f t="shared" si="26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27"/>
        <v>0</v>
      </c>
      <c r="AK103" s="227">
        <f t="shared" si="28"/>
        <v>4</v>
      </c>
      <c r="AL103" s="227">
        <f t="shared" si="29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30"/>
        <v>0</v>
      </c>
      <c r="AX103" s="151">
        <f t="shared" si="31"/>
        <v>5</v>
      </c>
      <c r="AY103" s="151">
        <f t="shared" si="32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33"/>
        <v>0</v>
      </c>
      <c r="BI103" s="395">
        <f t="shared" si="34"/>
        <v>4</v>
      </c>
      <c r="BJ103" s="395">
        <f t="shared" si="35"/>
        <v>4</v>
      </c>
      <c r="BK103" s="76"/>
      <c r="BL103" s="450">
        <v>1</v>
      </c>
      <c r="BM103" s="76"/>
      <c r="BN103" s="450">
        <v>1</v>
      </c>
      <c r="BO103" s="76"/>
      <c r="BP103" s="450">
        <v>1</v>
      </c>
      <c r="BQ103" s="76"/>
      <c r="BR103" s="450">
        <v>1</v>
      </c>
      <c r="BS103" s="395">
        <f t="shared" si="36"/>
        <v>0</v>
      </c>
      <c r="BT103" s="395">
        <f t="shared" si="37"/>
        <v>4</v>
      </c>
      <c r="BU103" s="395">
        <f t="shared" si="38"/>
        <v>4</v>
      </c>
      <c r="BV103" s="502">
        <v>1</v>
      </c>
      <c r="BX103" s="505"/>
      <c r="BZ103" s="508"/>
      <c r="CB103" s="511"/>
      <c r="CC103" s="493"/>
      <c r="CD103" s="514">
        <v>2</v>
      </c>
      <c r="CF103" s="499">
        <f t="shared" si="39"/>
        <v>3</v>
      </c>
      <c r="CG103" s="499">
        <f t="shared" si="40"/>
        <v>0</v>
      </c>
      <c r="CH103" s="499">
        <f t="shared" si="41"/>
        <v>3</v>
      </c>
    </row>
    <row r="104" spans="1:86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21"/>
        <v>0</v>
      </c>
      <c r="O104" s="151">
        <f t="shared" si="22"/>
        <v>0</v>
      </c>
      <c r="P104" s="151">
        <f t="shared" si="23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24"/>
        <v>1</v>
      </c>
      <c r="Z104" s="226">
        <f t="shared" si="25"/>
        <v>6</v>
      </c>
      <c r="AA104" s="226">
        <f t="shared" si="26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27"/>
        <v>0</v>
      </c>
      <c r="AK104" s="227">
        <f t="shared" si="28"/>
        <v>12</v>
      </c>
      <c r="AL104" s="227">
        <f t="shared" si="29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30"/>
        <v>0</v>
      </c>
      <c r="AX104" s="151">
        <f t="shared" si="31"/>
        <v>15</v>
      </c>
      <c r="AY104" s="151">
        <f t="shared" si="32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33"/>
        <v>2</v>
      </c>
      <c r="BI104" s="395">
        <f t="shared" si="34"/>
        <v>12</v>
      </c>
      <c r="BJ104" s="395">
        <f t="shared" si="35"/>
        <v>14</v>
      </c>
      <c r="BK104" s="76"/>
      <c r="BL104" s="450">
        <v>3</v>
      </c>
      <c r="BM104" s="76"/>
      <c r="BN104" s="450">
        <v>3</v>
      </c>
      <c r="BO104" s="76"/>
      <c r="BP104" s="450">
        <v>3</v>
      </c>
      <c r="BQ104" s="76"/>
      <c r="BR104" s="450">
        <v>3</v>
      </c>
      <c r="BS104" s="395">
        <f t="shared" si="36"/>
        <v>0</v>
      </c>
      <c r="BT104" s="395">
        <f t="shared" si="37"/>
        <v>12</v>
      </c>
      <c r="BU104" s="395">
        <f t="shared" si="38"/>
        <v>12</v>
      </c>
      <c r="BV104" s="502"/>
      <c r="BX104" s="505"/>
      <c r="BZ104" s="508"/>
      <c r="CB104" s="511"/>
      <c r="CC104" s="493"/>
      <c r="CD104" s="514"/>
      <c r="CF104" s="499">
        <f t="shared" si="39"/>
        <v>0</v>
      </c>
      <c r="CG104" s="499">
        <f t="shared" si="40"/>
        <v>0</v>
      </c>
      <c r="CH104" s="499">
        <f t="shared" si="41"/>
        <v>0</v>
      </c>
    </row>
    <row r="105" spans="1:86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21"/>
        <v>1</v>
      </c>
      <c r="O105" s="151">
        <f t="shared" si="22"/>
        <v>0</v>
      </c>
      <c r="P105" s="151">
        <f t="shared" si="23"/>
        <v>1</v>
      </c>
      <c r="Q105" s="166"/>
      <c r="R105" s="182">
        <v>2</v>
      </c>
      <c r="S105" s="169"/>
      <c r="T105" s="186">
        <v>2</v>
      </c>
      <c r="U105" s="172"/>
      <c r="Y105" s="226">
        <f t="shared" si="24"/>
        <v>0</v>
      </c>
      <c r="Z105" s="226">
        <f t="shared" si="25"/>
        <v>4</v>
      </c>
      <c r="AA105" s="226">
        <f t="shared" si="26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27"/>
        <v>0</v>
      </c>
      <c r="AK105" s="227">
        <f t="shared" si="28"/>
        <v>8</v>
      </c>
      <c r="AL105" s="227">
        <f t="shared" si="29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30"/>
        <v>0</v>
      </c>
      <c r="AX105" s="151">
        <f t="shared" si="31"/>
        <v>10</v>
      </c>
      <c r="AY105" s="151">
        <f t="shared" si="32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33"/>
        <v>1</v>
      </c>
      <c r="BI105" s="395">
        <f t="shared" si="34"/>
        <v>8</v>
      </c>
      <c r="BJ105" s="395">
        <f t="shared" si="35"/>
        <v>9</v>
      </c>
      <c r="BK105" s="76"/>
      <c r="BL105" s="450">
        <v>2</v>
      </c>
      <c r="BM105" s="76"/>
      <c r="BN105" s="450">
        <v>2</v>
      </c>
      <c r="BO105" s="76"/>
      <c r="BP105" s="450">
        <v>2</v>
      </c>
      <c r="BQ105" s="76"/>
      <c r="BR105" s="450">
        <v>2</v>
      </c>
      <c r="BS105" s="395">
        <f t="shared" si="36"/>
        <v>0</v>
      </c>
      <c r="BT105" s="395">
        <f t="shared" si="37"/>
        <v>8</v>
      </c>
      <c r="BU105" s="395">
        <f t="shared" si="38"/>
        <v>8</v>
      </c>
      <c r="BV105" s="502"/>
      <c r="BX105" s="505"/>
      <c r="BZ105" s="508"/>
      <c r="CB105" s="511"/>
      <c r="CC105" s="493"/>
      <c r="CD105" s="514"/>
      <c r="CF105" s="499">
        <f t="shared" si="39"/>
        <v>0</v>
      </c>
      <c r="CG105" s="499">
        <f t="shared" si="40"/>
        <v>0</v>
      </c>
      <c r="CH105" s="499">
        <f t="shared" si="41"/>
        <v>0</v>
      </c>
    </row>
    <row r="106" spans="1:86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21"/>
        <v>0</v>
      </c>
      <c r="O106" s="151">
        <f t="shared" si="22"/>
        <v>0</v>
      </c>
      <c r="P106" s="151">
        <f t="shared" si="23"/>
        <v>0</v>
      </c>
      <c r="Q106" s="166"/>
      <c r="R106" s="182"/>
      <c r="S106" s="169"/>
      <c r="T106" s="186"/>
      <c r="U106" s="172"/>
      <c r="Y106" s="226">
        <f t="shared" si="24"/>
        <v>0</v>
      </c>
      <c r="Z106" s="226">
        <f t="shared" si="25"/>
        <v>0</v>
      </c>
      <c r="AA106" s="226">
        <f t="shared" si="26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27"/>
        <v>0</v>
      </c>
      <c r="AK106" s="227">
        <f t="shared" si="28"/>
        <v>0</v>
      </c>
      <c r="AL106" s="227">
        <f t="shared" si="29"/>
        <v>0</v>
      </c>
      <c r="AN106" s="327"/>
      <c r="AP106" s="330"/>
      <c r="AR106" s="333"/>
      <c r="AS106" s="202"/>
      <c r="AT106" s="336"/>
      <c r="AV106" s="339"/>
      <c r="AW106" s="151">
        <f t="shared" si="30"/>
        <v>0</v>
      </c>
      <c r="AX106" s="151">
        <f t="shared" si="31"/>
        <v>0</v>
      </c>
      <c r="AY106" s="151">
        <f t="shared" si="32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33"/>
        <v>0</v>
      </c>
      <c r="BI106" s="395">
        <f t="shared" si="34"/>
        <v>0</v>
      </c>
      <c r="BJ106" s="395">
        <f t="shared" si="35"/>
        <v>0</v>
      </c>
      <c r="BK106" s="76"/>
      <c r="BL106" s="450"/>
      <c r="BM106" s="76">
        <v>2</v>
      </c>
      <c r="BN106" s="450"/>
      <c r="BO106" s="76"/>
      <c r="BP106" s="450"/>
      <c r="BQ106" s="76"/>
      <c r="BR106" s="450"/>
      <c r="BS106" s="395">
        <f t="shared" si="36"/>
        <v>2</v>
      </c>
      <c r="BT106" s="395">
        <f t="shared" si="37"/>
        <v>0</v>
      </c>
      <c r="BU106" s="395">
        <f t="shared" si="38"/>
        <v>2</v>
      </c>
      <c r="BV106" s="502"/>
      <c r="BX106" s="505"/>
      <c r="BZ106" s="508"/>
      <c r="CB106" s="511"/>
      <c r="CC106" s="493"/>
      <c r="CD106" s="514"/>
      <c r="CF106" s="499">
        <f t="shared" si="39"/>
        <v>0</v>
      </c>
      <c r="CG106" s="499">
        <f t="shared" si="40"/>
        <v>0</v>
      </c>
      <c r="CH106" s="499">
        <f t="shared" si="41"/>
        <v>0</v>
      </c>
    </row>
    <row r="107" spans="1:86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21"/>
        <v>0</v>
      </c>
      <c r="O107" s="151">
        <f t="shared" si="22"/>
        <v>0</v>
      </c>
      <c r="P107" s="151">
        <f t="shared" si="23"/>
        <v>0</v>
      </c>
      <c r="Q107" s="166"/>
      <c r="R107" s="182"/>
      <c r="S107" s="169"/>
      <c r="T107" s="186"/>
      <c r="U107" s="172"/>
      <c r="Y107" s="226">
        <f t="shared" si="24"/>
        <v>0</v>
      </c>
      <c r="Z107" s="226">
        <f t="shared" si="25"/>
        <v>0</v>
      </c>
      <c r="AA107" s="226">
        <f t="shared" si="26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27"/>
        <v>0</v>
      </c>
      <c r="AK107" s="227">
        <f t="shared" si="28"/>
        <v>0</v>
      </c>
      <c r="AL107" s="227">
        <f t="shared" si="29"/>
        <v>0</v>
      </c>
      <c r="AN107" s="327"/>
      <c r="AP107" s="330"/>
      <c r="AR107" s="333"/>
      <c r="AS107" s="202"/>
      <c r="AT107" s="336"/>
      <c r="AV107" s="342"/>
      <c r="AW107" s="151">
        <f t="shared" si="30"/>
        <v>0</v>
      </c>
      <c r="AX107" s="151">
        <f t="shared" si="31"/>
        <v>0</v>
      </c>
      <c r="AY107" s="151">
        <f t="shared" si="32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33"/>
        <v>0</v>
      </c>
      <c r="BI107" s="395">
        <f t="shared" si="34"/>
        <v>0</v>
      </c>
      <c r="BJ107" s="395">
        <f t="shared" si="35"/>
        <v>0</v>
      </c>
      <c r="BK107" s="76"/>
      <c r="BL107" s="450"/>
      <c r="BM107" s="76"/>
      <c r="BN107" s="450"/>
      <c r="BO107" s="76"/>
      <c r="BP107" s="450"/>
      <c r="BQ107" s="76"/>
      <c r="BR107" s="450"/>
      <c r="BS107" s="395">
        <f t="shared" si="36"/>
        <v>0</v>
      </c>
      <c r="BT107" s="395">
        <f t="shared" si="37"/>
        <v>0</v>
      </c>
      <c r="BU107" s="395">
        <f t="shared" si="38"/>
        <v>0</v>
      </c>
      <c r="BV107" s="502"/>
      <c r="BX107" s="505"/>
      <c r="BZ107" s="508"/>
      <c r="CB107" s="511"/>
      <c r="CC107" s="493"/>
      <c r="CD107" s="514"/>
      <c r="CF107" s="499">
        <f t="shared" si="39"/>
        <v>0</v>
      </c>
      <c r="CG107" s="499">
        <f t="shared" si="40"/>
        <v>0</v>
      </c>
      <c r="CH107" s="499">
        <f t="shared" si="41"/>
        <v>0</v>
      </c>
    </row>
    <row r="108" spans="1:86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21"/>
        <v>44</v>
      </c>
      <c r="O108" s="151">
        <f t="shared" si="22"/>
        <v>0</v>
      </c>
      <c r="P108" s="151">
        <f t="shared" si="23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24"/>
        <v>30</v>
      </c>
      <c r="Z108" s="226">
        <f t="shared" si="25"/>
        <v>4</v>
      </c>
      <c r="AA108" s="226">
        <f t="shared" si="26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27"/>
        <v>44</v>
      </c>
      <c r="AK108" s="227">
        <f t="shared" si="28"/>
        <v>8</v>
      </c>
      <c r="AL108" s="227">
        <f t="shared" si="29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30"/>
        <v>6</v>
      </c>
      <c r="AX108" s="151">
        <f t="shared" si="31"/>
        <v>10</v>
      </c>
      <c r="AY108" s="151">
        <f t="shared" si="32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33"/>
        <v>0</v>
      </c>
      <c r="BI108" s="395">
        <f t="shared" si="34"/>
        <v>8</v>
      </c>
      <c r="BJ108" s="395">
        <f t="shared" si="35"/>
        <v>8</v>
      </c>
      <c r="BK108" s="76"/>
      <c r="BL108" s="450">
        <v>2</v>
      </c>
      <c r="BM108" s="76"/>
      <c r="BN108" s="450">
        <v>2</v>
      </c>
      <c r="BO108" s="76"/>
      <c r="BP108" s="450">
        <v>2</v>
      </c>
      <c r="BQ108" s="76"/>
      <c r="BR108" s="450">
        <v>2</v>
      </c>
      <c r="BS108" s="395">
        <f t="shared" si="36"/>
        <v>0</v>
      </c>
      <c r="BT108" s="395">
        <f t="shared" si="37"/>
        <v>8</v>
      </c>
      <c r="BU108" s="395">
        <f t="shared" si="38"/>
        <v>8</v>
      </c>
      <c r="BV108" s="502"/>
      <c r="BX108" s="505"/>
      <c r="BZ108" s="508"/>
      <c r="CB108" s="511"/>
      <c r="CC108" s="493"/>
      <c r="CD108" s="514"/>
      <c r="CF108" s="499">
        <f t="shared" si="39"/>
        <v>0</v>
      </c>
      <c r="CG108" s="499">
        <f t="shared" si="40"/>
        <v>0</v>
      </c>
      <c r="CH108" s="499">
        <f t="shared" si="41"/>
        <v>0</v>
      </c>
    </row>
    <row r="109" spans="1:86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21"/>
        <v>2</v>
      </c>
      <c r="O109" s="151">
        <f t="shared" si="22"/>
        <v>0</v>
      </c>
      <c r="P109" s="151">
        <f t="shared" si="23"/>
        <v>2</v>
      </c>
      <c r="Q109" s="166"/>
      <c r="R109" s="182"/>
      <c r="S109" s="169"/>
      <c r="T109" s="186"/>
      <c r="U109" s="172"/>
      <c r="Y109" s="226">
        <f t="shared" si="24"/>
        <v>0</v>
      </c>
      <c r="Z109" s="226">
        <f t="shared" si="25"/>
        <v>0</v>
      </c>
      <c r="AA109" s="226">
        <f t="shared" si="26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27"/>
        <v>0</v>
      </c>
      <c r="AK109" s="227">
        <f t="shared" si="28"/>
        <v>0</v>
      </c>
      <c r="AL109" s="227">
        <f t="shared" si="29"/>
        <v>0</v>
      </c>
      <c r="AN109" s="327"/>
      <c r="AP109" s="330"/>
      <c r="AR109" s="333"/>
      <c r="AS109" s="202"/>
      <c r="AT109" s="336"/>
      <c r="AV109" s="339"/>
      <c r="AW109" s="151">
        <f t="shared" si="30"/>
        <v>0</v>
      </c>
      <c r="AX109" s="151">
        <f t="shared" si="31"/>
        <v>0</v>
      </c>
      <c r="AY109" s="151">
        <f t="shared" si="32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33"/>
        <v>1</v>
      </c>
      <c r="BI109" s="395">
        <f t="shared" si="34"/>
        <v>0</v>
      </c>
      <c r="BJ109" s="395">
        <f t="shared" si="35"/>
        <v>1</v>
      </c>
      <c r="BK109" s="76"/>
      <c r="BL109" s="450"/>
      <c r="BM109" s="76"/>
      <c r="BN109" s="450"/>
      <c r="BO109" s="76"/>
      <c r="BP109" s="450"/>
      <c r="BQ109" s="76"/>
      <c r="BR109" s="450"/>
      <c r="BS109" s="395">
        <f t="shared" si="36"/>
        <v>0</v>
      </c>
      <c r="BT109" s="395">
        <f t="shared" si="37"/>
        <v>0</v>
      </c>
      <c r="BU109" s="395">
        <f t="shared" si="38"/>
        <v>0</v>
      </c>
      <c r="BV109" s="502"/>
      <c r="BX109" s="505"/>
      <c r="BZ109" s="508"/>
      <c r="CB109" s="511"/>
      <c r="CC109" s="493"/>
      <c r="CD109" s="514"/>
      <c r="CF109" s="499">
        <f t="shared" si="39"/>
        <v>0</v>
      </c>
      <c r="CG109" s="499">
        <f t="shared" si="40"/>
        <v>0</v>
      </c>
      <c r="CH109" s="499">
        <f t="shared" si="41"/>
        <v>0</v>
      </c>
    </row>
    <row r="110" spans="1:86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21"/>
        <v>7</v>
      </c>
      <c r="O110" s="151">
        <f t="shared" si="22"/>
        <v>0</v>
      </c>
      <c r="P110" s="151">
        <f t="shared" si="23"/>
        <v>7</v>
      </c>
      <c r="Q110" s="166"/>
      <c r="R110" s="182"/>
      <c r="S110" s="169">
        <v>1</v>
      </c>
      <c r="T110" s="186"/>
      <c r="U110" s="172">
        <v>1</v>
      </c>
      <c r="Y110" s="226">
        <f t="shared" si="24"/>
        <v>2</v>
      </c>
      <c r="Z110" s="226">
        <f t="shared" si="25"/>
        <v>0</v>
      </c>
      <c r="AA110" s="226">
        <f t="shared" si="26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27"/>
        <v>3</v>
      </c>
      <c r="AK110" s="227">
        <f t="shared" si="28"/>
        <v>0</v>
      </c>
      <c r="AL110" s="227">
        <f t="shared" si="29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30"/>
        <v>1</v>
      </c>
      <c r="AX110" s="151">
        <f t="shared" si="31"/>
        <v>0</v>
      </c>
      <c r="AY110" s="151">
        <f t="shared" si="32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33"/>
        <v>0</v>
      </c>
      <c r="BI110" s="395">
        <f t="shared" si="34"/>
        <v>0</v>
      </c>
      <c r="BJ110" s="395">
        <f t="shared" si="35"/>
        <v>0</v>
      </c>
      <c r="BK110" s="76"/>
      <c r="BL110" s="450"/>
      <c r="BM110" s="76"/>
      <c r="BN110" s="450"/>
      <c r="BO110" s="76"/>
      <c r="BP110" s="450"/>
      <c r="BQ110" s="76"/>
      <c r="BR110" s="450"/>
      <c r="BS110" s="395">
        <f t="shared" si="36"/>
        <v>0</v>
      </c>
      <c r="BT110" s="395">
        <f t="shared" si="37"/>
        <v>0</v>
      </c>
      <c r="BU110" s="395">
        <f t="shared" si="38"/>
        <v>0</v>
      </c>
      <c r="BV110" s="502"/>
      <c r="BX110" s="505"/>
      <c r="BZ110" s="508"/>
      <c r="CB110" s="511"/>
      <c r="CC110" s="493"/>
      <c r="CD110" s="514"/>
      <c r="CF110" s="499">
        <f t="shared" si="39"/>
        <v>0</v>
      </c>
      <c r="CG110" s="499">
        <f t="shared" si="40"/>
        <v>0</v>
      </c>
      <c r="CH110" s="499">
        <f t="shared" si="41"/>
        <v>0</v>
      </c>
    </row>
    <row r="111" spans="1:86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21"/>
        <v>38</v>
      </c>
      <c r="O111" s="151">
        <f t="shared" si="22"/>
        <v>0</v>
      </c>
      <c r="P111" s="151">
        <f t="shared" si="23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24"/>
        <v>54</v>
      </c>
      <c r="Z111" s="226">
        <f t="shared" si="25"/>
        <v>0</v>
      </c>
      <c r="AA111" s="226">
        <f t="shared" si="26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27"/>
        <v>86</v>
      </c>
      <c r="AK111" s="227">
        <f t="shared" si="28"/>
        <v>0</v>
      </c>
      <c r="AL111" s="227">
        <f t="shared" si="29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30"/>
        <v>124</v>
      </c>
      <c r="AX111" s="151">
        <f t="shared" si="31"/>
        <v>0</v>
      </c>
      <c r="AY111" s="151">
        <f t="shared" si="32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33"/>
        <v>134</v>
      </c>
      <c r="BI111" s="395">
        <f t="shared" si="34"/>
        <v>0</v>
      </c>
      <c r="BJ111" s="395">
        <f t="shared" si="35"/>
        <v>134</v>
      </c>
      <c r="BK111" s="76">
        <v>29</v>
      </c>
      <c r="BL111" s="450"/>
      <c r="BM111" s="76">
        <v>82</v>
      </c>
      <c r="BN111" s="450"/>
      <c r="BO111" s="76">
        <v>55</v>
      </c>
      <c r="BP111" s="450"/>
      <c r="BQ111" s="76">
        <v>42</v>
      </c>
      <c r="BR111" s="450"/>
      <c r="BS111" s="395">
        <f t="shared" si="36"/>
        <v>208</v>
      </c>
      <c r="BT111" s="395">
        <f t="shared" si="37"/>
        <v>0</v>
      </c>
      <c r="BU111" s="395">
        <f t="shared" si="38"/>
        <v>208</v>
      </c>
      <c r="BV111" s="502">
        <v>60</v>
      </c>
      <c r="BX111" s="505">
        <v>33</v>
      </c>
      <c r="BZ111" s="508">
        <v>47</v>
      </c>
      <c r="CB111" s="511">
        <v>36</v>
      </c>
      <c r="CC111" s="493"/>
      <c r="CD111" s="514">
        <v>15</v>
      </c>
      <c r="CF111" s="499">
        <f t="shared" si="39"/>
        <v>191</v>
      </c>
      <c r="CG111" s="499">
        <f t="shared" si="40"/>
        <v>0</v>
      </c>
      <c r="CH111" s="499">
        <f t="shared" si="41"/>
        <v>191</v>
      </c>
    </row>
    <row r="112" spans="1:86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21"/>
        <v>37</v>
      </c>
      <c r="O112" s="151">
        <f t="shared" si="22"/>
        <v>0</v>
      </c>
      <c r="P112" s="151">
        <f t="shared" si="23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24"/>
        <v>45</v>
      </c>
      <c r="Z112" s="226">
        <f t="shared" si="25"/>
        <v>50</v>
      </c>
      <c r="AA112" s="226">
        <f t="shared" si="26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27"/>
        <v>34</v>
      </c>
      <c r="AK112" s="227">
        <f t="shared" si="28"/>
        <v>100</v>
      </c>
      <c r="AL112" s="227">
        <f t="shared" si="29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30"/>
        <v>83</v>
      </c>
      <c r="AX112" s="151">
        <f t="shared" si="31"/>
        <v>125</v>
      </c>
      <c r="AY112" s="151">
        <f t="shared" si="32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33"/>
        <v>57</v>
      </c>
      <c r="BI112" s="395">
        <f t="shared" si="34"/>
        <v>100</v>
      </c>
      <c r="BJ112" s="395">
        <f t="shared" si="35"/>
        <v>157</v>
      </c>
      <c r="BK112" s="78"/>
      <c r="BL112" s="450">
        <v>25</v>
      </c>
      <c r="BM112" s="433">
        <v>15</v>
      </c>
      <c r="BN112" s="450">
        <v>25</v>
      </c>
      <c r="BO112" s="78">
        <v>28</v>
      </c>
      <c r="BP112" s="450">
        <v>25</v>
      </c>
      <c r="BQ112" s="78">
        <v>21</v>
      </c>
      <c r="BR112" s="450">
        <v>25</v>
      </c>
      <c r="BS112" s="395">
        <f t="shared" si="36"/>
        <v>64</v>
      </c>
      <c r="BT112" s="395">
        <f t="shared" si="37"/>
        <v>100</v>
      </c>
      <c r="BU112" s="395">
        <f t="shared" si="38"/>
        <v>164</v>
      </c>
      <c r="BV112" s="504">
        <v>15</v>
      </c>
      <c r="BX112" s="507">
        <v>13</v>
      </c>
      <c r="BZ112" s="510">
        <v>17</v>
      </c>
      <c r="CB112" s="513">
        <v>21</v>
      </c>
      <c r="CC112" s="493"/>
      <c r="CD112" s="516">
        <v>11</v>
      </c>
      <c r="CF112" s="499">
        <f t="shared" si="39"/>
        <v>77</v>
      </c>
      <c r="CG112" s="499">
        <f t="shared" si="40"/>
        <v>0</v>
      </c>
      <c r="CH112" s="499">
        <f t="shared" si="41"/>
        <v>77</v>
      </c>
    </row>
    <row r="113" spans="1:86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21"/>
        <v>21</v>
      </c>
      <c r="O113" s="151">
        <f t="shared" si="22"/>
        <v>0</v>
      </c>
      <c r="P113" s="151">
        <f t="shared" si="23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24"/>
        <v>28</v>
      </c>
      <c r="Z113" s="226">
        <f t="shared" si="25"/>
        <v>10</v>
      </c>
      <c r="AA113" s="226">
        <f t="shared" si="26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27"/>
        <v>77</v>
      </c>
      <c r="AK113" s="227">
        <f t="shared" si="28"/>
        <v>20</v>
      </c>
      <c r="AL113" s="227">
        <f t="shared" si="29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30"/>
        <v>96</v>
      </c>
      <c r="AX113" s="151">
        <f t="shared" si="31"/>
        <v>25</v>
      </c>
      <c r="AY113" s="151">
        <f t="shared" si="32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33"/>
        <v>81</v>
      </c>
      <c r="BI113" s="395">
        <f t="shared" si="34"/>
        <v>20</v>
      </c>
      <c r="BJ113" s="395">
        <f t="shared" si="35"/>
        <v>101</v>
      </c>
      <c r="BK113" s="78">
        <v>13</v>
      </c>
      <c r="BL113" s="450">
        <v>5</v>
      </c>
      <c r="BM113" s="78">
        <v>15</v>
      </c>
      <c r="BN113" s="450">
        <v>5</v>
      </c>
      <c r="BO113" s="78">
        <v>29</v>
      </c>
      <c r="BP113" s="450">
        <v>5</v>
      </c>
      <c r="BQ113" s="78">
        <v>15</v>
      </c>
      <c r="BR113" s="450">
        <v>5</v>
      </c>
      <c r="BS113" s="395">
        <f t="shared" si="36"/>
        <v>72</v>
      </c>
      <c r="BT113" s="395">
        <f t="shared" si="37"/>
        <v>20</v>
      </c>
      <c r="BU113" s="395">
        <f t="shared" si="38"/>
        <v>92</v>
      </c>
      <c r="BV113" s="502">
        <v>13</v>
      </c>
      <c r="BX113" s="505">
        <v>11</v>
      </c>
      <c r="BZ113" s="508">
        <v>9</v>
      </c>
      <c r="CB113" s="511">
        <v>19</v>
      </c>
      <c r="CC113" s="493"/>
      <c r="CD113" s="514">
        <v>5</v>
      </c>
      <c r="CF113" s="499">
        <f t="shared" si="39"/>
        <v>57</v>
      </c>
      <c r="CG113" s="499">
        <f t="shared" si="40"/>
        <v>0</v>
      </c>
      <c r="CH113" s="499">
        <f t="shared" si="41"/>
        <v>57</v>
      </c>
    </row>
    <row r="114" spans="1:86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21"/>
        <v>17</v>
      </c>
      <c r="O114" s="151">
        <f t="shared" si="22"/>
        <v>0</v>
      </c>
      <c r="P114" s="151">
        <f t="shared" si="23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24"/>
        <v>17</v>
      </c>
      <c r="Z114" s="226">
        <f t="shared" si="25"/>
        <v>0</v>
      </c>
      <c r="AA114" s="226">
        <f t="shared" si="26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27"/>
        <v>21</v>
      </c>
      <c r="AK114" s="227">
        <f t="shared" si="28"/>
        <v>0</v>
      </c>
      <c r="AL114" s="227">
        <f t="shared" si="29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30"/>
        <v>6</v>
      </c>
      <c r="AX114" s="151">
        <f t="shared" si="31"/>
        <v>0</v>
      </c>
      <c r="AY114" s="151">
        <f t="shared" si="32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33"/>
        <v>6</v>
      </c>
      <c r="BI114" s="395">
        <f t="shared" si="34"/>
        <v>0</v>
      </c>
      <c r="BJ114" s="395">
        <f t="shared" si="35"/>
        <v>6</v>
      </c>
      <c r="BK114" s="78"/>
      <c r="BL114" s="450"/>
      <c r="BM114" s="78"/>
      <c r="BN114" s="450"/>
      <c r="BO114" s="78">
        <v>1</v>
      </c>
      <c r="BP114" s="450"/>
      <c r="BQ114" s="78"/>
      <c r="BR114" s="450"/>
      <c r="BS114" s="395">
        <f t="shared" si="36"/>
        <v>1</v>
      </c>
      <c r="BT114" s="395">
        <f t="shared" si="37"/>
        <v>0</v>
      </c>
      <c r="BU114" s="395">
        <f t="shared" si="38"/>
        <v>1</v>
      </c>
      <c r="BV114" s="502"/>
      <c r="BX114" s="505"/>
      <c r="BZ114" s="508"/>
      <c r="CB114" s="511"/>
      <c r="CC114" s="493"/>
      <c r="CD114" s="514"/>
      <c r="CF114" s="499">
        <f t="shared" si="39"/>
        <v>0</v>
      </c>
      <c r="CG114" s="499">
        <f t="shared" si="40"/>
        <v>0</v>
      </c>
      <c r="CH114" s="499">
        <f t="shared" si="41"/>
        <v>0</v>
      </c>
    </row>
    <row r="115" spans="1:86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21"/>
        <v>0</v>
      </c>
      <c r="O115" s="151">
        <f t="shared" si="22"/>
        <v>0</v>
      </c>
      <c r="P115" s="151">
        <f t="shared" si="23"/>
        <v>0</v>
      </c>
      <c r="Q115" s="168"/>
      <c r="R115" s="182"/>
      <c r="S115" s="171"/>
      <c r="T115" s="186"/>
      <c r="U115" s="174"/>
      <c r="Y115" s="226">
        <f t="shared" si="24"/>
        <v>0</v>
      </c>
      <c r="Z115" s="226">
        <f t="shared" si="25"/>
        <v>0</v>
      </c>
      <c r="AA115" s="226">
        <f t="shared" si="26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27"/>
        <v>2</v>
      </c>
      <c r="AK115" s="227">
        <f t="shared" si="28"/>
        <v>0</v>
      </c>
      <c r="AL115" s="227">
        <f t="shared" si="29"/>
        <v>2</v>
      </c>
      <c r="AN115" s="327"/>
      <c r="AP115" s="330"/>
      <c r="AR115" s="333"/>
      <c r="AS115" s="202"/>
      <c r="AT115" s="336"/>
      <c r="AV115" s="341"/>
      <c r="AW115" s="151">
        <f t="shared" si="30"/>
        <v>0</v>
      </c>
      <c r="AX115" s="151">
        <f t="shared" si="31"/>
        <v>0</v>
      </c>
      <c r="AY115" s="151">
        <f t="shared" si="32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33"/>
        <v>0</v>
      </c>
      <c r="BI115" s="395">
        <f t="shared" si="34"/>
        <v>0</v>
      </c>
      <c r="BJ115" s="395">
        <f t="shared" si="35"/>
        <v>0</v>
      </c>
      <c r="BK115" s="78"/>
      <c r="BL115" s="450"/>
      <c r="BM115" s="78"/>
      <c r="BN115" s="450"/>
      <c r="BO115" s="78"/>
      <c r="BP115" s="450"/>
      <c r="BQ115" s="78"/>
      <c r="BR115" s="450"/>
      <c r="BS115" s="395">
        <f t="shared" si="36"/>
        <v>0</v>
      </c>
      <c r="BT115" s="395">
        <f t="shared" si="37"/>
        <v>0</v>
      </c>
      <c r="BU115" s="395">
        <f t="shared" si="38"/>
        <v>0</v>
      </c>
      <c r="BV115" s="502"/>
      <c r="BX115" s="505"/>
      <c r="BZ115" s="508">
        <v>1</v>
      </c>
      <c r="CB115" s="511"/>
      <c r="CC115" s="493"/>
      <c r="CD115" s="514"/>
      <c r="CF115" s="499">
        <f t="shared" si="39"/>
        <v>1</v>
      </c>
      <c r="CG115" s="499">
        <f t="shared" si="40"/>
        <v>0</v>
      </c>
      <c r="CH115" s="499">
        <f t="shared" si="41"/>
        <v>1</v>
      </c>
    </row>
    <row r="116" spans="1:86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21"/>
        <v>0</v>
      </c>
      <c r="O116" s="151">
        <f t="shared" si="22"/>
        <v>0</v>
      </c>
      <c r="P116" s="151">
        <f t="shared" si="23"/>
        <v>0</v>
      </c>
      <c r="Q116" s="168"/>
      <c r="R116" s="182"/>
      <c r="S116" s="171"/>
      <c r="T116" s="186"/>
      <c r="U116" s="174"/>
      <c r="Y116" s="226">
        <f t="shared" si="24"/>
        <v>0</v>
      </c>
      <c r="Z116" s="226">
        <f t="shared" si="25"/>
        <v>0</v>
      </c>
      <c r="AA116" s="226">
        <f t="shared" si="26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27"/>
        <v>2</v>
      </c>
      <c r="AK116" s="227">
        <f t="shared" si="28"/>
        <v>0</v>
      </c>
      <c r="AL116" s="227">
        <f t="shared" si="29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30"/>
        <v>1</v>
      </c>
      <c r="AX116" s="151">
        <f t="shared" si="31"/>
        <v>0</v>
      </c>
      <c r="AY116" s="151">
        <f t="shared" si="32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33"/>
        <v>0</v>
      </c>
      <c r="BI116" s="395">
        <f t="shared" si="34"/>
        <v>0</v>
      </c>
      <c r="BJ116" s="395">
        <f t="shared" si="35"/>
        <v>0</v>
      </c>
      <c r="BK116" s="78"/>
      <c r="BL116" s="450"/>
      <c r="BM116" s="78"/>
      <c r="BN116" s="450"/>
      <c r="BO116" s="78"/>
      <c r="BP116" s="450"/>
      <c r="BQ116" s="78"/>
      <c r="BR116" s="450"/>
      <c r="BS116" s="395">
        <f t="shared" si="36"/>
        <v>0</v>
      </c>
      <c r="BT116" s="395">
        <f t="shared" si="37"/>
        <v>0</v>
      </c>
      <c r="BU116" s="395">
        <f t="shared" si="38"/>
        <v>0</v>
      </c>
      <c r="BV116" s="502"/>
      <c r="BX116" s="505"/>
      <c r="BZ116" s="508"/>
      <c r="CB116" s="511"/>
      <c r="CC116" s="493"/>
      <c r="CD116" s="514"/>
      <c r="CF116" s="499">
        <f t="shared" si="39"/>
        <v>0</v>
      </c>
      <c r="CG116" s="499">
        <f t="shared" si="40"/>
        <v>0</v>
      </c>
      <c r="CH116" s="499">
        <f t="shared" si="41"/>
        <v>0</v>
      </c>
    </row>
    <row r="117" spans="1:86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21"/>
        <v>0</v>
      </c>
      <c r="O117" s="151">
        <f t="shared" si="22"/>
        <v>0</v>
      </c>
      <c r="P117" s="151">
        <f t="shared" si="23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24"/>
        <v>1</v>
      </c>
      <c r="Z117" s="226">
        <f t="shared" si="25"/>
        <v>2</v>
      </c>
      <c r="AA117" s="226">
        <f t="shared" si="26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27"/>
        <v>0</v>
      </c>
      <c r="AK117" s="227">
        <f t="shared" si="28"/>
        <v>4</v>
      </c>
      <c r="AL117" s="227">
        <f t="shared" si="29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30"/>
        <v>1</v>
      </c>
      <c r="AX117" s="151">
        <f t="shared" si="31"/>
        <v>5</v>
      </c>
      <c r="AY117" s="151">
        <f t="shared" si="32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33"/>
        <v>0</v>
      </c>
      <c r="BI117" s="395">
        <f t="shared" si="34"/>
        <v>4</v>
      </c>
      <c r="BJ117" s="395">
        <f t="shared" si="35"/>
        <v>4</v>
      </c>
      <c r="BK117" s="78"/>
      <c r="BL117" s="450">
        <v>1</v>
      </c>
      <c r="BM117" s="78"/>
      <c r="BN117" s="450">
        <v>1</v>
      </c>
      <c r="BO117" s="78"/>
      <c r="BP117" s="450">
        <v>1</v>
      </c>
      <c r="BQ117" s="78"/>
      <c r="BR117" s="450">
        <v>1</v>
      </c>
      <c r="BS117" s="395">
        <f t="shared" si="36"/>
        <v>0</v>
      </c>
      <c r="BT117" s="395">
        <f t="shared" si="37"/>
        <v>4</v>
      </c>
      <c r="BU117" s="395">
        <f t="shared" si="38"/>
        <v>4</v>
      </c>
      <c r="BV117" s="502"/>
      <c r="BX117" s="505"/>
      <c r="BZ117" s="508"/>
      <c r="CB117" s="511"/>
      <c r="CC117" s="493"/>
      <c r="CD117" s="514"/>
      <c r="CF117" s="499">
        <f t="shared" si="39"/>
        <v>0</v>
      </c>
      <c r="CG117" s="499">
        <f t="shared" si="40"/>
        <v>0</v>
      </c>
      <c r="CH117" s="499">
        <f t="shared" si="41"/>
        <v>0</v>
      </c>
    </row>
    <row r="118" spans="1:86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21"/>
        <v>1</v>
      </c>
      <c r="O118" s="151">
        <f t="shared" si="22"/>
        <v>0</v>
      </c>
      <c r="P118" s="151">
        <f t="shared" si="23"/>
        <v>1</v>
      </c>
      <c r="Q118" s="168"/>
      <c r="R118" s="182"/>
      <c r="S118" s="171"/>
      <c r="T118" s="186"/>
      <c r="U118" s="174">
        <v>4</v>
      </c>
      <c r="Y118" s="226">
        <f t="shared" si="24"/>
        <v>4</v>
      </c>
      <c r="Z118" s="226">
        <f t="shared" si="25"/>
        <v>0</v>
      </c>
      <c r="AA118" s="226">
        <f t="shared" si="26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27"/>
        <v>11</v>
      </c>
      <c r="AK118" s="227">
        <f t="shared" si="28"/>
        <v>0</v>
      </c>
      <c r="AL118" s="227">
        <f t="shared" si="29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30"/>
        <v>19</v>
      </c>
      <c r="AX118" s="151">
        <f t="shared" si="31"/>
        <v>0</v>
      </c>
      <c r="AY118" s="151">
        <f t="shared" si="32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33"/>
        <v>11</v>
      </c>
      <c r="BI118" s="395">
        <f t="shared" si="34"/>
        <v>0</v>
      </c>
      <c r="BJ118" s="395">
        <f t="shared" si="35"/>
        <v>11</v>
      </c>
      <c r="BK118" s="78"/>
      <c r="BL118" s="450"/>
      <c r="BM118" s="78"/>
      <c r="BN118" s="450"/>
      <c r="BO118" s="78">
        <v>2</v>
      </c>
      <c r="BP118" s="450"/>
      <c r="BQ118" s="78">
        <v>5</v>
      </c>
      <c r="BR118" s="450"/>
      <c r="BS118" s="395">
        <f t="shared" si="36"/>
        <v>7</v>
      </c>
      <c r="BT118" s="395">
        <f t="shared" si="37"/>
        <v>0</v>
      </c>
      <c r="BU118" s="395">
        <f t="shared" si="38"/>
        <v>7</v>
      </c>
      <c r="BV118" s="502"/>
      <c r="BX118" s="505"/>
      <c r="BZ118" s="508"/>
      <c r="CB118" s="511"/>
      <c r="CC118" s="493"/>
      <c r="CD118" s="514"/>
      <c r="CF118" s="499">
        <f t="shared" si="39"/>
        <v>0</v>
      </c>
      <c r="CG118" s="499">
        <f t="shared" si="40"/>
        <v>0</v>
      </c>
      <c r="CH118" s="499">
        <f t="shared" si="41"/>
        <v>0</v>
      </c>
    </row>
    <row r="119" spans="1:86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21"/>
        <v>1</v>
      </c>
      <c r="O119" s="151">
        <f t="shared" si="22"/>
        <v>0</v>
      </c>
      <c r="P119" s="151">
        <f t="shared" si="23"/>
        <v>1</v>
      </c>
      <c r="Q119" s="168">
        <v>2</v>
      </c>
      <c r="R119" s="182"/>
      <c r="S119" s="171"/>
      <c r="T119" s="186"/>
      <c r="U119" s="174"/>
      <c r="Y119" s="226">
        <f t="shared" si="24"/>
        <v>2</v>
      </c>
      <c r="Z119" s="226">
        <f t="shared" si="25"/>
        <v>0</v>
      </c>
      <c r="AA119" s="226">
        <f t="shared" si="26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27"/>
        <v>3</v>
      </c>
      <c r="AK119" s="227">
        <f t="shared" si="28"/>
        <v>0</v>
      </c>
      <c r="AL119" s="227">
        <f t="shared" si="29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30"/>
        <v>1</v>
      </c>
      <c r="AX119" s="151">
        <f t="shared" si="31"/>
        <v>0</v>
      </c>
      <c r="AY119" s="151">
        <f t="shared" si="32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33"/>
        <v>0</v>
      </c>
      <c r="BI119" s="395">
        <f t="shared" si="34"/>
        <v>0</v>
      </c>
      <c r="BJ119" s="395">
        <f t="shared" si="35"/>
        <v>0</v>
      </c>
      <c r="BK119" s="78"/>
      <c r="BL119" s="450"/>
      <c r="BM119" s="78"/>
      <c r="BN119" s="450"/>
      <c r="BO119" s="78">
        <v>1</v>
      </c>
      <c r="BP119" s="450"/>
      <c r="BQ119" s="78"/>
      <c r="BR119" s="450"/>
      <c r="BS119" s="395">
        <f t="shared" si="36"/>
        <v>1</v>
      </c>
      <c r="BT119" s="395">
        <f t="shared" si="37"/>
        <v>0</v>
      </c>
      <c r="BU119" s="395">
        <f t="shared" si="38"/>
        <v>1</v>
      </c>
      <c r="BV119" s="502">
        <v>3</v>
      </c>
      <c r="BX119" s="505"/>
      <c r="BZ119" s="508"/>
      <c r="CB119" s="511"/>
      <c r="CC119" s="493"/>
      <c r="CD119" s="514"/>
      <c r="CF119" s="499">
        <f t="shared" si="39"/>
        <v>3</v>
      </c>
      <c r="CG119" s="499">
        <f t="shared" si="40"/>
        <v>0</v>
      </c>
      <c r="CH119" s="499">
        <f t="shared" si="41"/>
        <v>3</v>
      </c>
    </row>
    <row r="120" spans="1:86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21"/>
        <v>0</v>
      </c>
      <c r="O120" s="151">
        <f t="shared" si="22"/>
        <v>0</v>
      </c>
      <c r="P120" s="151">
        <f t="shared" si="23"/>
        <v>0</v>
      </c>
      <c r="Q120" s="168"/>
      <c r="R120" s="182"/>
      <c r="S120" s="171"/>
      <c r="T120" s="186"/>
      <c r="U120" s="174"/>
      <c r="Y120" s="226">
        <f t="shared" si="24"/>
        <v>0</v>
      </c>
      <c r="Z120" s="226">
        <f t="shared" si="25"/>
        <v>0</v>
      </c>
      <c r="AA120" s="226">
        <f t="shared" si="26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27"/>
        <v>0</v>
      </c>
      <c r="AK120" s="227">
        <f t="shared" si="28"/>
        <v>0</v>
      </c>
      <c r="AL120" s="227">
        <f t="shared" si="29"/>
        <v>0</v>
      </c>
      <c r="AN120" s="327"/>
      <c r="AP120" s="330"/>
      <c r="AR120" s="333"/>
      <c r="AS120" s="202"/>
      <c r="AT120" s="336"/>
      <c r="AV120" s="344"/>
      <c r="AW120" s="151">
        <f t="shared" si="30"/>
        <v>0</v>
      </c>
      <c r="AX120" s="151">
        <f t="shared" si="31"/>
        <v>0</v>
      </c>
      <c r="AY120" s="151">
        <f t="shared" si="32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33"/>
        <v>0</v>
      </c>
      <c r="BI120" s="395">
        <f t="shared" si="34"/>
        <v>0</v>
      </c>
      <c r="BJ120" s="395">
        <f t="shared" si="35"/>
        <v>0</v>
      </c>
      <c r="BK120" s="78"/>
      <c r="BL120" s="450"/>
      <c r="BM120" s="78"/>
      <c r="BN120" s="450"/>
      <c r="BO120" s="78"/>
      <c r="BP120" s="450"/>
      <c r="BQ120" s="78"/>
      <c r="BR120" s="450"/>
      <c r="BS120" s="395">
        <f t="shared" si="36"/>
        <v>0</v>
      </c>
      <c r="BT120" s="395">
        <f t="shared" si="37"/>
        <v>0</v>
      </c>
      <c r="BU120" s="395">
        <f t="shared" si="38"/>
        <v>0</v>
      </c>
      <c r="BV120" s="502"/>
      <c r="BX120" s="505"/>
      <c r="BZ120" s="508"/>
      <c r="CB120" s="511"/>
      <c r="CC120" s="493"/>
      <c r="CD120" s="514"/>
      <c r="CF120" s="499">
        <f t="shared" si="39"/>
        <v>0</v>
      </c>
      <c r="CG120" s="499">
        <f t="shared" si="40"/>
        <v>0</v>
      </c>
      <c r="CH120" s="499">
        <f t="shared" si="41"/>
        <v>0</v>
      </c>
    </row>
    <row r="121" spans="1:86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21"/>
        <v>8</v>
      </c>
      <c r="O121" s="151">
        <f t="shared" si="22"/>
        <v>0</v>
      </c>
      <c r="P121" s="151">
        <f t="shared" si="23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24"/>
        <v>10</v>
      </c>
      <c r="Z121" s="226">
        <f t="shared" si="25"/>
        <v>30</v>
      </c>
      <c r="AA121" s="226">
        <f t="shared" si="26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27"/>
        <v>12</v>
      </c>
      <c r="AK121" s="227">
        <f t="shared" si="28"/>
        <v>60</v>
      </c>
      <c r="AL121" s="227">
        <f t="shared" si="29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30"/>
        <v>7</v>
      </c>
      <c r="AX121" s="151">
        <f t="shared" si="31"/>
        <v>85</v>
      </c>
      <c r="AY121" s="151">
        <f t="shared" si="32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33"/>
        <v>18</v>
      </c>
      <c r="BI121" s="395">
        <f t="shared" si="34"/>
        <v>60</v>
      </c>
      <c r="BJ121" s="395">
        <f t="shared" si="35"/>
        <v>78</v>
      </c>
      <c r="BK121" s="78">
        <v>8</v>
      </c>
      <c r="BL121" s="450">
        <v>15</v>
      </c>
      <c r="BM121" s="78">
        <v>2</v>
      </c>
      <c r="BN121" s="450">
        <v>15</v>
      </c>
      <c r="BO121" s="78">
        <v>2</v>
      </c>
      <c r="BP121" s="450">
        <v>15</v>
      </c>
      <c r="BQ121" s="78">
        <v>5</v>
      </c>
      <c r="BR121" s="450">
        <v>15</v>
      </c>
      <c r="BS121" s="395">
        <f t="shared" si="36"/>
        <v>17</v>
      </c>
      <c r="BT121" s="395">
        <f t="shared" si="37"/>
        <v>60</v>
      </c>
      <c r="BU121" s="395">
        <f t="shared" si="38"/>
        <v>77</v>
      </c>
      <c r="BV121" s="502">
        <v>8</v>
      </c>
      <c r="BX121" s="505"/>
      <c r="BZ121" s="508">
        <v>2</v>
      </c>
      <c r="CB121" s="511">
        <v>6</v>
      </c>
      <c r="CC121" s="493"/>
      <c r="CD121" s="514">
        <v>2</v>
      </c>
      <c r="CF121" s="499">
        <f t="shared" si="39"/>
        <v>18</v>
      </c>
      <c r="CG121" s="499">
        <f t="shared" si="40"/>
        <v>0</v>
      </c>
      <c r="CH121" s="499">
        <f t="shared" si="41"/>
        <v>18</v>
      </c>
    </row>
    <row r="122" spans="1:86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21"/>
        <v>9</v>
      </c>
      <c r="O122" s="151">
        <f t="shared" si="22"/>
        <v>0</v>
      </c>
      <c r="P122" s="151">
        <f t="shared" si="23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24"/>
        <v>6</v>
      </c>
      <c r="Z122" s="226">
        <f t="shared" si="25"/>
        <v>20</v>
      </c>
      <c r="AA122" s="226">
        <f t="shared" si="26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27"/>
        <v>2</v>
      </c>
      <c r="AK122" s="227">
        <f t="shared" si="28"/>
        <v>20</v>
      </c>
      <c r="AL122" s="227">
        <f t="shared" si="29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30"/>
        <v>4</v>
      </c>
      <c r="AX122" s="151">
        <f t="shared" si="31"/>
        <v>30</v>
      </c>
      <c r="AY122" s="151">
        <f t="shared" si="32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33"/>
        <v>12</v>
      </c>
      <c r="BI122" s="395">
        <f t="shared" si="34"/>
        <v>20</v>
      </c>
      <c r="BJ122" s="395">
        <f t="shared" si="35"/>
        <v>32</v>
      </c>
      <c r="BK122" s="78">
        <v>3</v>
      </c>
      <c r="BL122" s="450">
        <v>5</v>
      </c>
      <c r="BM122" s="78">
        <v>1</v>
      </c>
      <c r="BN122" s="450">
        <v>5</v>
      </c>
      <c r="BO122" s="78">
        <v>2</v>
      </c>
      <c r="BP122" s="450">
        <v>5</v>
      </c>
      <c r="BQ122" s="78">
        <v>4</v>
      </c>
      <c r="BR122" s="450">
        <v>5</v>
      </c>
      <c r="BS122" s="395">
        <f t="shared" si="36"/>
        <v>10</v>
      </c>
      <c r="BT122" s="395">
        <f t="shared" si="37"/>
        <v>20</v>
      </c>
      <c r="BU122" s="395">
        <f t="shared" si="38"/>
        <v>30</v>
      </c>
      <c r="BV122" s="502">
        <v>2</v>
      </c>
      <c r="BX122" s="505"/>
      <c r="BZ122" s="508">
        <v>5</v>
      </c>
      <c r="CB122" s="511">
        <v>4</v>
      </c>
      <c r="CC122" s="493"/>
      <c r="CD122" s="514">
        <v>2</v>
      </c>
      <c r="CF122" s="499">
        <f t="shared" si="39"/>
        <v>13</v>
      </c>
      <c r="CG122" s="499">
        <f t="shared" si="40"/>
        <v>0</v>
      </c>
      <c r="CH122" s="499">
        <f t="shared" si="41"/>
        <v>13</v>
      </c>
    </row>
    <row r="123" spans="1:86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21"/>
        <v>0</v>
      </c>
      <c r="O123" s="151">
        <f t="shared" si="22"/>
        <v>0</v>
      </c>
      <c r="P123" s="151">
        <f t="shared" si="23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24"/>
        <v>0</v>
      </c>
      <c r="Z123" s="226">
        <f t="shared" si="25"/>
        <v>850</v>
      </c>
      <c r="AA123" s="226">
        <f t="shared" si="26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27"/>
        <v>0</v>
      </c>
      <c r="AK123" s="227">
        <f t="shared" si="28"/>
        <v>1400</v>
      </c>
      <c r="AL123" s="227">
        <f t="shared" si="29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30"/>
        <v>0</v>
      </c>
      <c r="AX123" s="151">
        <f t="shared" si="31"/>
        <v>1750</v>
      </c>
      <c r="AY123" s="151">
        <f t="shared" si="32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33"/>
        <v>0</v>
      </c>
      <c r="BI123" s="395">
        <f t="shared" si="34"/>
        <v>1400</v>
      </c>
      <c r="BJ123" s="395">
        <f t="shared" si="35"/>
        <v>1400</v>
      </c>
      <c r="BK123" s="78"/>
      <c r="BL123" s="450">
        <v>350</v>
      </c>
      <c r="BM123" s="78"/>
      <c r="BN123" s="450">
        <v>350</v>
      </c>
      <c r="BO123" s="78"/>
      <c r="BP123" s="450">
        <v>350</v>
      </c>
      <c r="BQ123" s="78"/>
      <c r="BR123" s="450">
        <v>350</v>
      </c>
      <c r="BS123" s="395">
        <f t="shared" si="36"/>
        <v>0</v>
      </c>
      <c r="BT123" s="395">
        <f t="shared" si="37"/>
        <v>1400</v>
      </c>
      <c r="BU123" s="395">
        <f t="shared" si="38"/>
        <v>1400</v>
      </c>
      <c r="BV123" s="502"/>
      <c r="BX123" s="505"/>
      <c r="BZ123" s="508"/>
      <c r="CB123" s="511"/>
      <c r="CC123" s="493"/>
      <c r="CD123" s="514"/>
      <c r="CF123" s="499">
        <f t="shared" si="39"/>
        <v>0</v>
      </c>
      <c r="CG123" s="499">
        <f t="shared" si="40"/>
        <v>0</v>
      </c>
      <c r="CH123" s="499">
        <f t="shared" si="41"/>
        <v>0</v>
      </c>
    </row>
    <row r="124" spans="1:86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21"/>
        <v>0</v>
      </c>
      <c r="O124" s="151">
        <f t="shared" si="22"/>
        <v>0</v>
      </c>
      <c r="P124" s="151">
        <f t="shared" si="23"/>
        <v>0</v>
      </c>
      <c r="Q124" s="168"/>
      <c r="R124" s="182"/>
      <c r="S124" s="171"/>
      <c r="T124" s="186"/>
      <c r="U124" s="174"/>
      <c r="Y124" s="226">
        <f t="shared" si="24"/>
        <v>0</v>
      </c>
      <c r="Z124" s="226">
        <f t="shared" si="25"/>
        <v>0</v>
      </c>
      <c r="AA124" s="226">
        <f t="shared" si="26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27"/>
        <v>0</v>
      </c>
      <c r="AK124" s="227">
        <f t="shared" si="28"/>
        <v>0</v>
      </c>
      <c r="AL124" s="227">
        <f t="shared" si="29"/>
        <v>0</v>
      </c>
      <c r="AN124" s="327"/>
      <c r="AP124" s="330"/>
      <c r="AR124" s="333"/>
      <c r="AS124" s="202"/>
      <c r="AT124" s="336"/>
      <c r="AV124" s="344"/>
      <c r="AW124" s="151">
        <f t="shared" si="30"/>
        <v>0</v>
      </c>
      <c r="AX124" s="151">
        <f t="shared" si="31"/>
        <v>0</v>
      </c>
      <c r="AY124" s="151">
        <f t="shared" si="32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33"/>
        <v>0</v>
      </c>
      <c r="BI124" s="395">
        <f t="shared" si="34"/>
        <v>0</v>
      </c>
      <c r="BJ124" s="395">
        <f t="shared" si="35"/>
        <v>0</v>
      </c>
      <c r="BK124" s="78"/>
      <c r="BL124" s="450"/>
      <c r="BM124" s="78"/>
      <c r="BN124" s="450"/>
      <c r="BO124" s="78"/>
      <c r="BP124" s="450"/>
      <c r="BQ124" s="78"/>
      <c r="BR124" s="450"/>
      <c r="BS124" s="395">
        <f t="shared" si="36"/>
        <v>0</v>
      </c>
      <c r="BT124" s="395">
        <f t="shared" si="37"/>
        <v>0</v>
      </c>
      <c r="BU124" s="395">
        <f t="shared" si="38"/>
        <v>0</v>
      </c>
      <c r="BV124" s="502"/>
      <c r="BX124" s="505"/>
      <c r="BZ124" s="508"/>
      <c r="CB124" s="511"/>
      <c r="CC124" s="493"/>
      <c r="CD124" s="514"/>
      <c r="CF124" s="499">
        <f t="shared" si="39"/>
        <v>0</v>
      </c>
      <c r="CG124" s="499">
        <f t="shared" si="40"/>
        <v>0</v>
      </c>
      <c r="CH124" s="499">
        <f t="shared" si="41"/>
        <v>0</v>
      </c>
    </row>
    <row r="125" spans="1:86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21"/>
        <v>0</v>
      </c>
      <c r="O125" s="151">
        <f t="shared" si="22"/>
        <v>0</v>
      </c>
      <c r="P125" s="151">
        <f t="shared" si="23"/>
        <v>0</v>
      </c>
      <c r="Q125" s="168">
        <v>19</v>
      </c>
      <c r="R125" s="182"/>
      <c r="S125" s="171"/>
      <c r="T125" s="186"/>
      <c r="U125" s="174"/>
      <c r="Y125" s="226">
        <f t="shared" si="24"/>
        <v>19</v>
      </c>
      <c r="Z125" s="226">
        <f t="shared" si="25"/>
        <v>0</v>
      </c>
      <c r="AA125" s="226">
        <f t="shared" si="26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27"/>
        <v>0</v>
      </c>
      <c r="AK125" s="227">
        <f t="shared" si="28"/>
        <v>0</v>
      </c>
      <c r="AL125" s="227">
        <f t="shared" si="29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30"/>
        <v>0</v>
      </c>
      <c r="AX125" s="151">
        <f t="shared" si="31"/>
        <v>26</v>
      </c>
      <c r="AY125" s="151">
        <f t="shared" si="32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33"/>
        <v>23</v>
      </c>
      <c r="BI125" s="395">
        <f t="shared" si="34"/>
        <v>0</v>
      </c>
      <c r="BJ125" s="395">
        <f t="shared" si="35"/>
        <v>23</v>
      </c>
      <c r="BK125" s="78"/>
      <c r="BL125" s="450"/>
      <c r="BM125" s="78"/>
      <c r="BN125" s="450"/>
      <c r="BO125" s="78"/>
      <c r="BP125" s="450"/>
      <c r="BQ125" s="78">
        <v>21</v>
      </c>
      <c r="BR125" s="450"/>
      <c r="BS125" s="395">
        <f t="shared" si="36"/>
        <v>21</v>
      </c>
      <c r="BT125" s="395">
        <f t="shared" si="37"/>
        <v>0</v>
      </c>
      <c r="BU125" s="395">
        <f t="shared" si="38"/>
        <v>21</v>
      </c>
      <c r="BV125" s="502"/>
      <c r="BX125" s="505"/>
      <c r="BZ125" s="508"/>
      <c r="CB125" s="511"/>
      <c r="CC125" s="493"/>
      <c r="CD125" s="514"/>
      <c r="CF125" s="499">
        <f t="shared" si="39"/>
        <v>0</v>
      </c>
      <c r="CG125" s="499">
        <f t="shared" si="40"/>
        <v>0</v>
      </c>
      <c r="CH125" s="499">
        <f t="shared" si="41"/>
        <v>0</v>
      </c>
    </row>
    <row r="126" spans="1:86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21"/>
        <v>0</v>
      </c>
      <c r="O126" s="151">
        <f t="shared" si="22"/>
        <v>0</v>
      </c>
      <c r="P126" s="151">
        <f t="shared" si="23"/>
        <v>0</v>
      </c>
      <c r="Q126" s="168">
        <v>85</v>
      </c>
      <c r="R126" s="182"/>
      <c r="S126" s="171"/>
      <c r="T126" s="186"/>
      <c r="U126" s="174"/>
      <c r="Y126" s="226">
        <f t="shared" si="24"/>
        <v>85</v>
      </c>
      <c r="Z126" s="226">
        <f t="shared" si="25"/>
        <v>0</v>
      </c>
      <c r="AA126" s="226">
        <f t="shared" si="26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27"/>
        <v>0</v>
      </c>
      <c r="AK126" s="227">
        <f t="shared" si="28"/>
        <v>0</v>
      </c>
      <c r="AL126" s="227">
        <f t="shared" si="29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30"/>
        <v>0</v>
      </c>
      <c r="AX126" s="151">
        <f t="shared" si="31"/>
        <v>72</v>
      </c>
      <c r="AY126" s="151">
        <f t="shared" si="32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33"/>
        <v>114</v>
      </c>
      <c r="BI126" s="395">
        <f t="shared" si="34"/>
        <v>0</v>
      </c>
      <c r="BJ126" s="395">
        <f t="shared" si="35"/>
        <v>114</v>
      </c>
      <c r="BK126" s="78"/>
      <c r="BL126" s="450"/>
      <c r="BM126" s="78"/>
      <c r="BN126" s="450"/>
      <c r="BO126" s="78"/>
      <c r="BP126" s="450"/>
      <c r="BQ126" s="78">
        <v>78</v>
      </c>
      <c r="BR126" s="450"/>
      <c r="BS126" s="395">
        <f t="shared" si="36"/>
        <v>78</v>
      </c>
      <c r="BT126" s="395">
        <f t="shared" si="37"/>
        <v>0</v>
      </c>
      <c r="BU126" s="395">
        <f t="shared" si="38"/>
        <v>78</v>
      </c>
      <c r="BV126" s="502"/>
      <c r="BX126" s="505"/>
      <c r="BZ126" s="508"/>
      <c r="CB126" s="511"/>
      <c r="CC126" s="493"/>
      <c r="CD126" s="514"/>
      <c r="CF126" s="499">
        <f t="shared" si="39"/>
        <v>0</v>
      </c>
      <c r="CG126" s="499">
        <f t="shared" si="40"/>
        <v>0</v>
      </c>
      <c r="CH126" s="499">
        <f t="shared" si="41"/>
        <v>0</v>
      </c>
    </row>
    <row r="127" spans="1:86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21"/>
        <v>0</v>
      </c>
      <c r="O127" s="151">
        <f t="shared" si="22"/>
        <v>0</v>
      </c>
      <c r="P127" s="151">
        <f t="shared" si="23"/>
        <v>0</v>
      </c>
      <c r="Q127" s="168">
        <v>15</v>
      </c>
      <c r="R127" s="182"/>
      <c r="S127" s="171"/>
      <c r="T127" s="186"/>
      <c r="U127" s="174"/>
      <c r="Y127" s="226">
        <f t="shared" si="24"/>
        <v>15</v>
      </c>
      <c r="Z127" s="226">
        <f t="shared" si="25"/>
        <v>0</v>
      </c>
      <c r="AA127" s="226">
        <f t="shared" si="26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27"/>
        <v>0</v>
      </c>
      <c r="AK127" s="227">
        <f t="shared" si="28"/>
        <v>0</v>
      </c>
      <c r="AL127" s="227">
        <f t="shared" si="29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30"/>
        <v>0</v>
      </c>
      <c r="AX127" s="151">
        <f t="shared" si="31"/>
        <v>15</v>
      </c>
      <c r="AY127" s="151">
        <f t="shared" si="32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33"/>
        <v>27</v>
      </c>
      <c r="BI127" s="395">
        <f t="shared" si="34"/>
        <v>0</v>
      </c>
      <c r="BJ127" s="395">
        <f t="shared" si="35"/>
        <v>27</v>
      </c>
      <c r="BK127" s="78"/>
      <c r="BL127" s="450"/>
      <c r="BM127" s="78"/>
      <c r="BN127" s="450"/>
      <c r="BO127" s="78"/>
      <c r="BP127" s="450"/>
      <c r="BQ127" s="78">
        <v>15</v>
      </c>
      <c r="BR127" s="450"/>
      <c r="BS127" s="395">
        <f t="shared" si="36"/>
        <v>15</v>
      </c>
      <c r="BT127" s="395">
        <f t="shared" si="37"/>
        <v>0</v>
      </c>
      <c r="BU127" s="395">
        <f t="shared" si="38"/>
        <v>15</v>
      </c>
      <c r="BV127" s="502"/>
      <c r="BX127" s="505"/>
      <c r="BZ127" s="508"/>
      <c r="CB127" s="511"/>
      <c r="CC127" s="493"/>
      <c r="CD127" s="514"/>
      <c r="CF127" s="499">
        <f t="shared" si="39"/>
        <v>0</v>
      </c>
      <c r="CG127" s="499">
        <f t="shared" si="40"/>
        <v>0</v>
      </c>
      <c r="CH127" s="499">
        <f t="shared" si="41"/>
        <v>0</v>
      </c>
    </row>
    <row r="128" spans="1:86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21"/>
        <v>0</v>
      </c>
      <c r="O128" s="151">
        <f t="shared" si="22"/>
        <v>0</v>
      </c>
      <c r="P128" s="151">
        <f t="shared" si="23"/>
        <v>0</v>
      </c>
      <c r="Q128" s="168">
        <v>104</v>
      </c>
      <c r="R128" s="182"/>
      <c r="S128" s="171"/>
      <c r="T128" s="186"/>
      <c r="U128" s="174"/>
      <c r="Y128" s="226">
        <f t="shared" si="24"/>
        <v>104</v>
      </c>
      <c r="Z128" s="226">
        <f t="shared" si="25"/>
        <v>0</v>
      </c>
      <c r="AA128" s="226">
        <f t="shared" si="26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27"/>
        <v>0</v>
      </c>
      <c r="AK128" s="227">
        <f t="shared" si="28"/>
        <v>0</v>
      </c>
      <c r="AL128" s="227">
        <f t="shared" si="29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30"/>
        <v>0</v>
      </c>
      <c r="AX128" s="151">
        <f t="shared" si="31"/>
        <v>1</v>
      </c>
      <c r="AY128" s="151">
        <f t="shared" si="32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33"/>
        <v>137</v>
      </c>
      <c r="BI128" s="395">
        <f t="shared" si="34"/>
        <v>0</v>
      </c>
      <c r="BJ128" s="395">
        <f t="shared" si="35"/>
        <v>137</v>
      </c>
      <c r="BK128" s="78"/>
      <c r="BL128" s="450"/>
      <c r="BM128" s="78"/>
      <c r="BN128" s="450"/>
      <c r="BO128" s="78"/>
      <c r="BP128" s="450"/>
      <c r="BQ128" s="78">
        <v>99</v>
      </c>
      <c r="BR128" s="450"/>
      <c r="BS128" s="395">
        <f t="shared" si="36"/>
        <v>99</v>
      </c>
      <c r="BT128" s="395">
        <f t="shared" si="37"/>
        <v>0</v>
      </c>
      <c r="BU128" s="395">
        <f t="shared" si="38"/>
        <v>99</v>
      </c>
      <c r="BV128" s="502"/>
      <c r="BX128" s="505"/>
      <c r="BZ128" s="508"/>
      <c r="CB128" s="511"/>
      <c r="CC128" s="493"/>
      <c r="CD128" s="514"/>
      <c r="CF128" s="499">
        <f t="shared" si="39"/>
        <v>0</v>
      </c>
      <c r="CG128" s="499">
        <f t="shared" si="40"/>
        <v>0</v>
      </c>
      <c r="CH128" s="499">
        <f t="shared" si="41"/>
        <v>0</v>
      </c>
    </row>
    <row r="129" spans="1:86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21"/>
        <v>0</v>
      </c>
      <c r="O129" s="151">
        <f t="shared" si="22"/>
        <v>0</v>
      </c>
      <c r="P129" s="151">
        <f t="shared" si="23"/>
        <v>0</v>
      </c>
      <c r="Q129" s="168"/>
      <c r="R129" s="182"/>
      <c r="S129" s="171"/>
      <c r="T129" s="186"/>
      <c r="U129" s="174"/>
      <c r="Y129" s="226">
        <f t="shared" si="24"/>
        <v>0</v>
      </c>
      <c r="Z129" s="226">
        <f t="shared" si="25"/>
        <v>0</v>
      </c>
      <c r="AA129" s="226">
        <f t="shared" si="26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27"/>
        <v>0</v>
      </c>
      <c r="AK129" s="227">
        <f t="shared" si="28"/>
        <v>0</v>
      </c>
      <c r="AL129" s="227">
        <f t="shared" si="29"/>
        <v>0</v>
      </c>
      <c r="AN129" s="327"/>
      <c r="AP129" s="330"/>
      <c r="AR129" s="333"/>
      <c r="AS129" s="202"/>
      <c r="AT129" s="336"/>
      <c r="AV129" s="344"/>
      <c r="AW129" s="151">
        <f t="shared" si="30"/>
        <v>0</v>
      </c>
      <c r="AX129" s="151">
        <f t="shared" si="31"/>
        <v>0</v>
      </c>
      <c r="AY129" s="151">
        <f t="shared" si="32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33"/>
        <v>0</v>
      </c>
      <c r="BI129" s="395">
        <f t="shared" si="34"/>
        <v>0</v>
      </c>
      <c r="BJ129" s="395">
        <f t="shared" si="35"/>
        <v>0</v>
      </c>
      <c r="BK129" s="78"/>
      <c r="BL129" s="450"/>
      <c r="BM129" s="78"/>
      <c r="BN129" s="450"/>
      <c r="BO129" s="78"/>
      <c r="BP129" s="450"/>
      <c r="BQ129" s="78"/>
      <c r="BR129" s="450"/>
      <c r="BS129" s="395">
        <f t="shared" si="36"/>
        <v>0</v>
      </c>
      <c r="BT129" s="395">
        <f t="shared" si="37"/>
        <v>0</v>
      </c>
      <c r="BU129" s="395">
        <f t="shared" si="38"/>
        <v>0</v>
      </c>
      <c r="BV129" s="502"/>
      <c r="BX129" s="505"/>
      <c r="BZ129" s="508"/>
      <c r="CB129" s="511"/>
      <c r="CC129" s="493"/>
      <c r="CD129" s="514"/>
      <c r="CF129" s="499">
        <f t="shared" si="39"/>
        <v>0</v>
      </c>
      <c r="CG129" s="499">
        <f t="shared" si="40"/>
        <v>0</v>
      </c>
      <c r="CH129" s="499">
        <f t="shared" si="41"/>
        <v>0</v>
      </c>
    </row>
    <row r="130" spans="1:86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21"/>
        <v>6</v>
      </c>
      <c r="O130" s="151">
        <f t="shared" si="22"/>
        <v>0</v>
      </c>
      <c r="P130" s="151">
        <f t="shared" si="23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24"/>
        <v>1</v>
      </c>
      <c r="Z130" s="226">
        <f t="shared" si="25"/>
        <v>20</v>
      </c>
      <c r="AA130" s="226">
        <f t="shared" si="26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27"/>
        <v>13</v>
      </c>
      <c r="AK130" s="227">
        <f t="shared" si="28"/>
        <v>40</v>
      </c>
      <c r="AL130" s="227">
        <f t="shared" si="29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30"/>
        <v>10</v>
      </c>
      <c r="AX130" s="151">
        <f t="shared" si="31"/>
        <v>45</v>
      </c>
      <c r="AY130" s="151">
        <f t="shared" si="32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33"/>
        <v>24</v>
      </c>
      <c r="BI130" s="395">
        <f t="shared" si="34"/>
        <v>40</v>
      </c>
      <c r="BJ130" s="395">
        <f t="shared" si="35"/>
        <v>64</v>
      </c>
      <c r="BK130" s="78">
        <v>5</v>
      </c>
      <c r="BL130" s="450">
        <v>10</v>
      </c>
      <c r="BM130" s="78"/>
      <c r="BN130" s="450">
        <v>10</v>
      </c>
      <c r="BO130" s="78">
        <v>30</v>
      </c>
      <c r="BP130" s="450">
        <v>10</v>
      </c>
      <c r="BQ130" s="78">
        <v>41</v>
      </c>
      <c r="BR130" s="450">
        <v>10</v>
      </c>
      <c r="BS130" s="395">
        <f t="shared" si="36"/>
        <v>76</v>
      </c>
      <c r="BT130" s="395">
        <f t="shared" si="37"/>
        <v>40</v>
      </c>
      <c r="BU130" s="395">
        <f t="shared" si="38"/>
        <v>116</v>
      </c>
      <c r="BV130" s="502">
        <v>15</v>
      </c>
      <c r="BX130" s="505">
        <v>47</v>
      </c>
      <c r="BZ130" s="508">
        <v>72</v>
      </c>
      <c r="CB130" s="511">
        <v>415</v>
      </c>
      <c r="CC130" s="493"/>
      <c r="CD130" s="514"/>
      <c r="CF130" s="499">
        <f t="shared" si="39"/>
        <v>549</v>
      </c>
      <c r="CG130" s="499">
        <f t="shared" si="40"/>
        <v>0</v>
      </c>
      <c r="CH130" s="499">
        <f t="shared" si="41"/>
        <v>549</v>
      </c>
    </row>
    <row r="131" spans="1:86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21"/>
        <v>15</v>
      </c>
      <c r="O131" s="151">
        <f t="shared" si="22"/>
        <v>0</v>
      </c>
      <c r="P131" s="151">
        <f t="shared" si="23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24"/>
        <v>2</v>
      </c>
      <c r="Z131" s="226">
        <f t="shared" si="25"/>
        <v>4</v>
      </c>
      <c r="AA131" s="226">
        <f t="shared" si="26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27"/>
        <v>4</v>
      </c>
      <c r="AK131" s="227">
        <f t="shared" si="28"/>
        <v>8</v>
      </c>
      <c r="AL131" s="227">
        <f t="shared" si="29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30"/>
        <v>2</v>
      </c>
      <c r="AX131" s="151">
        <f t="shared" si="31"/>
        <v>10</v>
      </c>
      <c r="AY131" s="151">
        <f t="shared" si="32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33"/>
        <v>4</v>
      </c>
      <c r="BI131" s="395">
        <f t="shared" si="34"/>
        <v>8</v>
      </c>
      <c r="BJ131" s="395">
        <f t="shared" si="35"/>
        <v>12</v>
      </c>
      <c r="BK131" s="78">
        <v>2</v>
      </c>
      <c r="BL131" s="450">
        <v>2</v>
      </c>
      <c r="BM131" s="78">
        <v>4</v>
      </c>
      <c r="BN131" s="450">
        <v>2</v>
      </c>
      <c r="BO131" s="78">
        <v>15</v>
      </c>
      <c r="BP131" s="450">
        <v>2</v>
      </c>
      <c r="BQ131" s="78">
        <v>5</v>
      </c>
      <c r="BR131" s="450">
        <v>2</v>
      </c>
      <c r="BS131" s="395">
        <f t="shared" si="36"/>
        <v>26</v>
      </c>
      <c r="BT131" s="395">
        <f t="shared" si="37"/>
        <v>8</v>
      </c>
      <c r="BU131" s="395">
        <f t="shared" si="38"/>
        <v>34</v>
      </c>
      <c r="BV131" s="502">
        <v>4</v>
      </c>
      <c r="BX131" s="505"/>
      <c r="BZ131" s="508">
        <v>15</v>
      </c>
      <c r="CB131" s="511">
        <v>16</v>
      </c>
      <c r="CC131" s="493"/>
      <c r="CD131" s="514"/>
      <c r="CF131" s="499">
        <f t="shared" si="39"/>
        <v>35</v>
      </c>
      <c r="CG131" s="499">
        <f t="shared" si="40"/>
        <v>0</v>
      </c>
      <c r="CH131" s="499">
        <f t="shared" si="41"/>
        <v>35</v>
      </c>
    </row>
    <row r="132" spans="1:86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21"/>
        <v>0</v>
      </c>
      <c r="O132" s="151">
        <f t="shared" si="22"/>
        <v>0</v>
      </c>
      <c r="P132" s="151">
        <f t="shared" si="23"/>
        <v>0</v>
      </c>
      <c r="Q132" s="168"/>
      <c r="R132" s="182"/>
      <c r="S132" s="171">
        <v>1</v>
      </c>
      <c r="T132" s="186"/>
      <c r="U132" s="174"/>
      <c r="Y132" s="226">
        <f t="shared" si="24"/>
        <v>1</v>
      </c>
      <c r="Z132" s="226">
        <f t="shared" si="25"/>
        <v>0</v>
      </c>
      <c r="AA132" s="226">
        <f t="shared" si="26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27"/>
        <v>1</v>
      </c>
      <c r="AK132" s="227">
        <f t="shared" si="28"/>
        <v>0</v>
      </c>
      <c r="AL132" s="227">
        <f t="shared" si="29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30"/>
        <v>2</v>
      </c>
      <c r="AX132" s="151">
        <f t="shared" si="31"/>
        <v>0</v>
      </c>
      <c r="AY132" s="151">
        <f t="shared" si="32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33"/>
        <v>8</v>
      </c>
      <c r="BI132" s="395">
        <f t="shared" si="34"/>
        <v>0</v>
      </c>
      <c r="BJ132" s="395">
        <f t="shared" si="35"/>
        <v>8</v>
      </c>
      <c r="BK132" s="78"/>
      <c r="BL132" s="450"/>
      <c r="BM132" s="78">
        <v>2</v>
      </c>
      <c r="BN132" s="450"/>
      <c r="BO132" s="78">
        <v>6</v>
      </c>
      <c r="BP132" s="450"/>
      <c r="BQ132" s="78"/>
      <c r="BR132" s="450"/>
      <c r="BS132" s="395">
        <f t="shared" si="36"/>
        <v>8</v>
      </c>
      <c r="BT132" s="395">
        <f t="shared" si="37"/>
        <v>0</v>
      </c>
      <c r="BU132" s="395">
        <f t="shared" si="38"/>
        <v>8</v>
      </c>
      <c r="BV132" s="502">
        <v>2</v>
      </c>
      <c r="BX132" s="505"/>
      <c r="BZ132" s="508">
        <v>2</v>
      </c>
      <c r="CB132" s="511">
        <v>6</v>
      </c>
      <c r="CC132" s="493"/>
      <c r="CD132" s="514"/>
      <c r="CF132" s="499">
        <f t="shared" si="39"/>
        <v>10</v>
      </c>
      <c r="CG132" s="499">
        <f t="shared" si="40"/>
        <v>0</v>
      </c>
      <c r="CH132" s="499">
        <f t="shared" si="41"/>
        <v>10</v>
      </c>
    </row>
    <row r="133" spans="1:86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21"/>
        <v>2</v>
      </c>
      <c r="O133" s="151">
        <f t="shared" si="22"/>
        <v>0</v>
      </c>
      <c r="P133" s="151">
        <f t="shared" si="23"/>
        <v>2</v>
      </c>
      <c r="Q133" s="168">
        <v>2</v>
      </c>
      <c r="R133" s="182"/>
      <c r="S133" s="171"/>
      <c r="T133" s="186"/>
      <c r="U133" s="174"/>
      <c r="Y133" s="226">
        <f t="shared" si="24"/>
        <v>2</v>
      </c>
      <c r="Z133" s="226">
        <f t="shared" si="25"/>
        <v>0</v>
      </c>
      <c r="AA133" s="226">
        <f t="shared" si="26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27"/>
        <v>0</v>
      </c>
      <c r="AK133" s="227">
        <f t="shared" si="28"/>
        <v>0</v>
      </c>
      <c r="AL133" s="227">
        <f t="shared" si="29"/>
        <v>0</v>
      </c>
      <c r="AN133" s="327"/>
      <c r="AP133" s="330"/>
      <c r="AR133" s="333"/>
      <c r="AS133" s="202"/>
      <c r="AT133" s="336"/>
      <c r="AV133" s="341"/>
      <c r="AW133" s="151">
        <f t="shared" si="30"/>
        <v>0</v>
      </c>
      <c r="AX133" s="151">
        <f t="shared" si="31"/>
        <v>0</v>
      </c>
      <c r="AY133" s="151">
        <f t="shared" si="32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33"/>
        <v>0</v>
      </c>
      <c r="BI133" s="395">
        <f t="shared" si="34"/>
        <v>0</v>
      </c>
      <c r="BJ133" s="395">
        <f t="shared" si="35"/>
        <v>0</v>
      </c>
      <c r="BK133" s="78"/>
      <c r="BL133" s="450"/>
      <c r="BM133" s="78"/>
      <c r="BN133" s="450"/>
      <c r="BO133" s="78"/>
      <c r="BP133" s="450"/>
      <c r="BQ133" s="78"/>
      <c r="BR133" s="450"/>
      <c r="BS133" s="395">
        <f t="shared" si="36"/>
        <v>0</v>
      </c>
      <c r="BT133" s="395">
        <f t="shared" si="37"/>
        <v>0</v>
      </c>
      <c r="BU133" s="395">
        <f t="shared" si="38"/>
        <v>0</v>
      </c>
      <c r="BV133" s="502">
        <v>6</v>
      </c>
      <c r="BX133" s="505">
        <v>4</v>
      </c>
      <c r="BZ133" s="508"/>
      <c r="CB133" s="511">
        <v>4</v>
      </c>
      <c r="CC133" s="493"/>
      <c r="CD133" s="514"/>
      <c r="CF133" s="499">
        <f t="shared" si="39"/>
        <v>14</v>
      </c>
      <c r="CG133" s="499">
        <f t="shared" si="40"/>
        <v>0</v>
      </c>
      <c r="CH133" s="499">
        <f t="shared" si="41"/>
        <v>14</v>
      </c>
    </row>
    <row r="134" spans="1:86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42">D134+F134+H134+J134+L134</f>
        <v>4</v>
      </c>
      <c r="O134" s="151">
        <f t="shared" ref="O134:O197" si="43">E134+G134+I134+K134+M134</f>
        <v>0</v>
      </c>
      <c r="P134" s="151">
        <f t="shared" ref="P134:P197" si="44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45">Q134+S134+U134+W134</f>
        <v>4</v>
      </c>
      <c r="Z134" s="226">
        <f t="shared" ref="Z134:Z197" si="46">R134+T134+V134+X134</f>
        <v>2</v>
      </c>
      <c r="AA134" s="226">
        <f t="shared" ref="AA134:AA197" si="47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48">AB134+AD134+AF134+AH134</f>
        <v>4</v>
      </c>
      <c r="AK134" s="227">
        <f t="shared" ref="AK134:AK197" si="49">AC134+AE134+AG134+AI134</f>
        <v>4</v>
      </c>
      <c r="AL134" s="227">
        <f t="shared" ref="AL134:AL197" si="50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51">AM134+AO134+AQ134+AS134+AU134</f>
        <v>2</v>
      </c>
      <c r="AX134" s="151">
        <f t="shared" ref="AX134:AX197" si="52">AN134+AP134+AR134+AT134+AV134</f>
        <v>5</v>
      </c>
      <c r="AY134" s="151">
        <f t="shared" ref="AY134:AY197" si="53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54">AZ134+BB134+BD134+BF134</f>
        <v>1</v>
      </c>
      <c r="BI134" s="395">
        <f t="shared" ref="BI134:BI197" si="55">BA134+BC134+BE134+BG134</f>
        <v>4</v>
      </c>
      <c r="BJ134" s="395">
        <f t="shared" ref="BJ134:BJ197" si="56">BH134+BI134</f>
        <v>5</v>
      </c>
      <c r="BK134" s="78"/>
      <c r="BL134" s="450">
        <v>1</v>
      </c>
      <c r="BM134" s="78">
        <v>1</v>
      </c>
      <c r="BN134" s="450">
        <v>1</v>
      </c>
      <c r="BO134" s="78">
        <v>5</v>
      </c>
      <c r="BP134" s="450">
        <v>1</v>
      </c>
      <c r="BQ134" s="78">
        <v>3</v>
      </c>
      <c r="BR134" s="450">
        <v>1</v>
      </c>
      <c r="BS134" s="395">
        <f t="shared" ref="BS134:BS197" si="57">BK134+BM134+BO134+BQ134</f>
        <v>9</v>
      </c>
      <c r="BT134" s="395">
        <f t="shared" ref="BT134:BT197" si="58">BL134+BN134+BP134+BR134</f>
        <v>4</v>
      </c>
      <c r="BU134" s="395">
        <f t="shared" ref="BU134:BU197" si="59">BS134+BT134</f>
        <v>13</v>
      </c>
      <c r="BV134" s="502">
        <v>3</v>
      </c>
      <c r="BX134" s="505"/>
      <c r="BZ134" s="508"/>
      <c r="CB134" s="511">
        <v>8</v>
      </c>
      <c r="CC134" s="493"/>
      <c r="CD134" s="514"/>
      <c r="CF134" s="499">
        <f t="shared" ref="CF134:CF197" si="60">BV134+BX134+BZ134+CB134+CD134</f>
        <v>11</v>
      </c>
      <c r="CG134" s="499">
        <f t="shared" ref="CG134:CG197" si="61">BW134+BY134+CA134+CC134+CE134</f>
        <v>0</v>
      </c>
      <c r="CH134" s="499">
        <f t="shared" ref="CH134:CH197" si="62">CF134+CG134</f>
        <v>11</v>
      </c>
    </row>
    <row r="135" spans="1:86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42"/>
        <v>0</v>
      </c>
      <c r="O135" s="151">
        <f t="shared" si="43"/>
        <v>0</v>
      </c>
      <c r="P135" s="151">
        <f t="shared" si="44"/>
        <v>0</v>
      </c>
      <c r="Q135" s="168"/>
      <c r="R135" s="182"/>
      <c r="S135" s="171"/>
      <c r="T135" s="186"/>
      <c r="U135" s="174"/>
      <c r="Y135" s="226">
        <f t="shared" si="45"/>
        <v>0</v>
      </c>
      <c r="Z135" s="226">
        <f t="shared" si="46"/>
        <v>0</v>
      </c>
      <c r="AA135" s="226">
        <f t="shared" si="47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48"/>
        <v>0</v>
      </c>
      <c r="AK135" s="227">
        <f t="shared" si="49"/>
        <v>0</v>
      </c>
      <c r="AL135" s="227">
        <f t="shared" si="50"/>
        <v>0</v>
      </c>
      <c r="AN135" s="327"/>
      <c r="AP135" s="330"/>
      <c r="AR135" s="333"/>
      <c r="AS135" s="202"/>
      <c r="AT135" s="336"/>
      <c r="AV135" s="341"/>
      <c r="AW135" s="151">
        <f t="shared" si="51"/>
        <v>0</v>
      </c>
      <c r="AX135" s="151">
        <f t="shared" si="52"/>
        <v>0</v>
      </c>
      <c r="AY135" s="151">
        <f t="shared" si="53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54"/>
        <v>0</v>
      </c>
      <c r="BI135" s="395">
        <f t="shared" si="55"/>
        <v>0</v>
      </c>
      <c r="BJ135" s="395">
        <f t="shared" si="56"/>
        <v>0</v>
      </c>
      <c r="BK135" s="78"/>
      <c r="BL135" s="450"/>
      <c r="BM135" s="78"/>
      <c r="BN135" s="450"/>
      <c r="BO135" s="78"/>
      <c r="BP135" s="450"/>
      <c r="BQ135" s="78"/>
      <c r="BR135" s="450"/>
      <c r="BS135" s="395">
        <f t="shared" si="57"/>
        <v>0</v>
      </c>
      <c r="BT135" s="395">
        <f t="shared" si="58"/>
        <v>0</v>
      </c>
      <c r="BU135" s="395">
        <f t="shared" si="59"/>
        <v>0</v>
      </c>
      <c r="BV135" s="502"/>
      <c r="BX135" s="505"/>
      <c r="BZ135" s="508"/>
      <c r="CB135" s="511"/>
      <c r="CC135" s="493"/>
      <c r="CD135" s="514"/>
      <c r="CF135" s="499">
        <f t="shared" si="60"/>
        <v>0</v>
      </c>
      <c r="CG135" s="499">
        <f t="shared" si="61"/>
        <v>0</v>
      </c>
      <c r="CH135" s="499">
        <f t="shared" si="62"/>
        <v>0</v>
      </c>
    </row>
    <row r="136" spans="1:86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42"/>
        <v>5</v>
      </c>
      <c r="O136" s="151">
        <f t="shared" si="43"/>
        <v>0</v>
      </c>
      <c r="P136" s="151">
        <f t="shared" si="44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45"/>
        <v>3</v>
      </c>
      <c r="Z136" s="226">
        <f t="shared" si="46"/>
        <v>10</v>
      </c>
      <c r="AA136" s="226">
        <f t="shared" si="47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48"/>
        <v>7</v>
      </c>
      <c r="AK136" s="227">
        <f t="shared" si="49"/>
        <v>20</v>
      </c>
      <c r="AL136" s="227">
        <f t="shared" si="50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51"/>
        <v>15</v>
      </c>
      <c r="AX136" s="151">
        <f t="shared" si="52"/>
        <v>25</v>
      </c>
      <c r="AY136" s="151">
        <f t="shared" si="53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54"/>
        <v>10</v>
      </c>
      <c r="BI136" s="395">
        <f t="shared" si="55"/>
        <v>20</v>
      </c>
      <c r="BJ136" s="395">
        <f t="shared" si="56"/>
        <v>30</v>
      </c>
      <c r="BK136" s="78">
        <v>2</v>
      </c>
      <c r="BL136" s="450">
        <v>5</v>
      </c>
      <c r="BM136" s="78">
        <v>5</v>
      </c>
      <c r="BN136" s="450">
        <v>5</v>
      </c>
      <c r="BO136" s="78">
        <v>3</v>
      </c>
      <c r="BP136" s="450">
        <v>5</v>
      </c>
      <c r="BQ136" s="78">
        <v>6</v>
      </c>
      <c r="BR136" s="450">
        <v>5</v>
      </c>
      <c r="BS136" s="395">
        <f t="shared" si="57"/>
        <v>16</v>
      </c>
      <c r="BT136" s="395">
        <f t="shared" si="58"/>
        <v>20</v>
      </c>
      <c r="BU136" s="395">
        <f t="shared" si="59"/>
        <v>36</v>
      </c>
      <c r="BV136" s="502">
        <v>4</v>
      </c>
      <c r="BX136" s="505"/>
      <c r="BZ136" s="508">
        <v>1</v>
      </c>
      <c r="CB136" s="511">
        <v>9</v>
      </c>
      <c r="CC136" s="493"/>
      <c r="CD136" s="514"/>
      <c r="CF136" s="499">
        <f t="shared" si="60"/>
        <v>14</v>
      </c>
      <c r="CG136" s="499">
        <f t="shared" si="61"/>
        <v>0</v>
      </c>
      <c r="CH136" s="499">
        <f t="shared" si="62"/>
        <v>14</v>
      </c>
    </row>
    <row r="137" spans="1:86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42"/>
        <v>0</v>
      </c>
      <c r="O137" s="151">
        <f t="shared" si="43"/>
        <v>0</v>
      </c>
      <c r="P137" s="151">
        <f t="shared" si="44"/>
        <v>0</v>
      </c>
      <c r="Q137" s="168"/>
      <c r="R137" s="182"/>
      <c r="S137" s="171"/>
      <c r="T137" s="186"/>
      <c r="U137" s="174"/>
      <c r="Y137" s="226">
        <f t="shared" si="45"/>
        <v>0</v>
      </c>
      <c r="Z137" s="226">
        <f t="shared" si="46"/>
        <v>0</v>
      </c>
      <c r="AA137" s="226">
        <f t="shared" si="47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48"/>
        <v>0</v>
      </c>
      <c r="AK137" s="227">
        <f t="shared" si="49"/>
        <v>0</v>
      </c>
      <c r="AL137" s="227">
        <f t="shared" si="50"/>
        <v>0</v>
      </c>
      <c r="AN137" s="327"/>
      <c r="AP137" s="330"/>
      <c r="AR137" s="333"/>
      <c r="AS137" s="202"/>
      <c r="AT137" s="336"/>
      <c r="AV137" s="344"/>
      <c r="AW137" s="151">
        <f t="shared" si="51"/>
        <v>0</v>
      </c>
      <c r="AX137" s="151">
        <f t="shared" si="52"/>
        <v>0</v>
      </c>
      <c r="AY137" s="151">
        <f t="shared" si="53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54"/>
        <v>2</v>
      </c>
      <c r="BI137" s="395">
        <f t="shared" si="55"/>
        <v>0</v>
      </c>
      <c r="BJ137" s="395">
        <f t="shared" si="56"/>
        <v>2</v>
      </c>
      <c r="BK137" s="78"/>
      <c r="BL137" s="450"/>
      <c r="BM137" s="78"/>
      <c r="BN137" s="450"/>
      <c r="BO137" s="78"/>
      <c r="BP137" s="450"/>
      <c r="BQ137" s="78"/>
      <c r="BR137" s="450"/>
      <c r="BS137" s="395">
        <f t="shared" si="57"/>
        <v>0</v>
      </c>
      <c r="BT137" s="395">
        <f t="shared" si="58"/>
        <v>0</v>
      </c>
      <c r="BU137" s="395">
        <f t="shared" si="59"/>
        <v>0</v>
      </c>
      <c r="BV137" s="502"/>
      <c r="BX137" s="505"/>
      <c r="BZ137" s="508"/>
      <c r="CB137" s="511"/>
      <c r="CC137" s="493"/>
      <c r="CD137" s="514"/>
      <c r="CF137" s="499">
        <f t="shared" si="60"/>
        <v>0</v>
      </c>
      <c r="CG137" s="499">
        <f t="shared" si="61"/>
        <v>0</v>
      </c>
      <c r="CH137" s="499">
        <f t="shared" si="62"/>
        <v>0</v>
      </c>
    </row>
    <row r="138" spans="1:86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42"/>
        <v>0</v>
      </c>
      <c r="O138" s="151">
        <f t="shared" si="43"/>
        <v>0</v>
      </c>
      <c r="P138" s="151">
        <f t="shared" si="44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45"/>
        <v>2</v>
      </c>
      <c r="Z138" s="226">
        <f t="shared" si="46"/>
        <v>2</v>
      </c>
      <c r="AA138" s="226">
        <f t="shared" si="47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48"/>
        <v>5</v>
      </c>
      <c r="AK138" s="227">
        <f t="shared" si="49"/>
        <v>4</v>
      </c>
      <c r="AL138" s="227">
        <f t="shared" si="50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51"/>
        <v>4</v>
      </c>
      <c r="AX138" s="151">
        <f t="shared" si="52"/>
        <v>5</v>
      </c>
      <c r="AY138" s="151">
        <f t="shared" si="53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54"/>
        <v>2</v>
      </c>
      <c r="BI138" s="395">
        <f t="shared" si="55"/>
        <v>4</v>
      </c>
      <c r="BJ138" s="395">
        <f t="shared" si="56"/>
        <v>6</v>
      </c>
      <c r="BK138" s="78"/>
      <c r="BL138" s="450">
        <v>1</v>
      </c>
      <c r="BM138" s="78"/>
      <c r="BN138" s="450">
        <v>1</v>
      </c>
      <c r="BO138" s="78"/>
      <c r="BP138" s="450">
        <v>1</v>
      </c>
      <c r="BQ138" s="78"/>
      <c r="BR138" s="450">
        <v>1</v>
      </c>
      <c r="BS138" s="395">
        <f t="shared" si="57"/>
        <v>0</v>
      </c>
      <c r="BT138" s="395">
        <f t="shared" si="58"/>
        <v>4</v>
      </c>
      <c r="BU138" s="395">
        <f t="shared" si="59"/>
        <v>4</v>
      </c>
      <c r="BV138" s="502"/>
      <c r="BX138" s="505"/>
      <c r="BZ138" s="508">
        <v>1</v>
      </c>
      <c r="CB138" s="511">
        <v>5</v>
      </c>
      <c r="CC138" s="493"/>
      <c r="CD138" s="514">
        <v>1</v>
      </c>
      <c r="CF138" s="499">
        <f t="shared" si="60"/>
        <v>7</v>
      </c>
      <c r="CG138" s="499">
        <f t="shared" si="61"/>
        <v>0</v>
      </c>
      <c r="CH138" s="499">
        <f t="shared" si="62"/>
        <v>7</v>
      </c>
    </row>
    <row r="139" spans="1:86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42"/>
        <v>1</v>
      </c>
      <c r="O139" s="151">
        <f t="shared" si="43"/>
        <v>0</v>
      </c>
      <c r="P139" s="151">
        <f t="shared" si="44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45"/>
        <v>4</v>
      </c>
      <c r="Z139" s="226">
        <f t="shared" si="46"/>
        <v>6</v>
      </c>
      <c r="AA139" s="226">
        <f t="shared" si="47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48"/>
        <v>2</v>
      </c>
      <c r="AK139" s="227">
        <f t="shared" si="49"/>
        <v>12</v>
      </c>
      <c r="AL139" s="227">
        <f t="shared" si="50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51"/>
        <v>3</v>
      </c>
      <c r="AX139" s="151">
        <f t="shared" si="52"/>
        <v>15</v>
      </c>
      <c r="AY139" s="151">
        <f t="shared" si="53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54"/>
        <v>1</v>
      </c>
      <c r="BI139" s="395">
        <f t="shared" si="55"/>
        <v>12</v>
      </c>
      <c r="BJ139" s="395">
        <f t="shared" si="56"/>
        <v>13</v>
      </c>
      <c r="BK139" s="78"/>
      <c r="BL139" s="450">
        <v>3</v>
      </c>
      <c r="BM139" s="78">
        <v>4</v>
      </c>
      <c r="BN139" s="450">
        <v>3</v>
      </c>
      <c r="BO139" s="78">
        <v>1</v>
      </c>
      <c r="BP139" s="450">
        <v>3</v>
      </c>
      <c r="BQ139" s="78">
        <v>2</v>
      </c>
      <c r="BR139" s="450">
        <v>3</v>
      </c>
      <c r="BS139" s="395">
        <f t="shared" si="57"/>
        <v>7</v>
      </c>
      <c r="BT139" s="395">
        <f t="shared" si="58"/>
        <v>12</v>
      </c>
      <c r="BU139" s="395">
        <f t="shared" si="59"/>
        <v>19</v>
      </c>
      <c r="BV139" s="502"/>
      <c r="BX139" s="505"/>
      <c r="BZ139" s="508"/>
      <c r="CB139" s="511">
        <v>4</v>
      </c>
      <c r="CC139" s="493"/>
      <c r="CD139" s="514">
        <v>2</v>
      </c>
      <c r="CF139" s="499">
        <f t="shared" si="60"/>
        <v>6</v>
      </c>
      <c r="CG139" s="499">
        <f t="shared" si="61"/>
        <v>0</v>
      </c>
      <c r="CH139" s="499">
        <f t="shared" si="62"/>
        <v>6</v>
      </c>
    </row>
    <row r="140" spans="1:86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42"/>
        <v>0</v>
      </c>
      <c r="O140" s="151">
        <f t="shared" si="43"/>
        <v>0</v>
      </c>
      <c r="P140" s="151">
        <f t="shared" si="44"/>
        <v>0</v>
      </c>
      <c r="Q140" s="168"/>
      <c r="R140" s="182">
        <v>3</v>
      </c>
      <c r="S140" s="171"/>
      <c r="T140" s="186">
        <v>3</v>
      </c>
      <c r="U140" s="174"/>
      <c r="Y140" s="226">
        <f t="shared" si="45"/>
        <v>0</v>
      </c>
      <c r="Z140" s="226">
        <f t="shared" si="46"/>
        <v>6</v>
      </c>
      <c r="AA140" s="226">
        <f t="shared" si="47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48"/>
        <v>0</v>
      </c>
      <c r="AK140" s="227">
        <f t="shared" si="49"/>
        <v>12</v>
      </c>
      <c r="AL140" s="227">
        <f t="shared" si="50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51"/>
        <v>0</v>
      </c>
      <c r="AX140" s="151">
        <f t="shared" si="52"/>
        <v>15</v>
      </c>
      <c r="AY140" s="151">
        <f t="shared" si="53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54"/>
        <v>0</v>
      </c>
      <c r="BI140" s="395">
        <f t="shared" si="55"/>
        <v>12</v>
      </c>
      <c r="BJ140" s="395">
        <f t="shared" si="56"/>
        <v>12</v>
      </c>
      <c r="BK140" s="78"/>
      <c r="BL140" s="450">
        <v>3</v>
      </c>
      <c r="BM140" s="78"/>
      <c r="BN140" s="450">
        <v>3</v>
      </c>
      <c r="BO140" s="78"/>
      <c r="BP140" s="450">
        <v>3</v>
      </c>
      <c r="BQ140" s="78"/>
      <c r="BR140" s="450">
        <v>3</v>
      </c>
      <c r="BS140" s="395">
        <f t="shared" si="57"/>
        <v>0</v>
      </c>
      <c r="BT140" s="395">
        <f t="shared" si="58"/>
        <v>12</v>
      </c>
      <c r="BU140" s="395">
        <f t="shared" si="59"/>
        <v>12</v>
      </c>
      <c r="BV140" s="502"/>
      <c r="BX140" s="505"/>
      <c r="BZ140" s="508"/>
      <c r="CB140" s="511"/>
      <c r="CC140" s="493"/>
      <c r="CD140" s="514"/>
      <c r="CF140" s="499">
        <f t="shared" si="60"/>
        <v>0</v>
      </c>
      <c r="CG140" s="499">
        <f t="shared" si="61"/>
        <v>0</v>
      </c>
      <c r="CH140" s="499">
        <f t="shared" si="62"/>
        <v>0</v>
      </c>
    </row>
    <row r="141" spans="1:86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42"/>
        <v>4</v>
      </c>
      <c r="O141" s="151">
        <f t="shared" si="43"/>
        <v>0</v>
      </c>
      <c r="P141" s="151">
        <f t="shared" si="44"/>
        <v>4</v>
      </c>
      <c r="Q141" s="168"/>
      <c r="R141" s="182"/>
      <c r="S141" s="171"/>
      <c r="T141" s="186"/>
      <c r="U141" s="174"/>
      <c r="Y141" s="226">
        <f t="shared" si="45"/>
        <v>0</v>
      </c>
      <c r="Z141" s="226">
        <f t="shared" si="46"/>
        <v>0</v>
      </c>
      <c r="AA141" s="226">
        <f t="shared" si="47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48"/>
        <v>0</v>
      </c>
      <c r="AK141" s="227">
        <f t="shared" si="49"/>
        <v>0</v>
      </c>
      <c r="AL141" s="227">
        <f t="shared" si="50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51"/>
        <v>4</v>
      </c>
      <c r="AX141" s="151">
        <f t="shared" si="52"/>
        <v>0</v>
      </c>
      <c r="AY141" s="151">
        <f t="shared" si="53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54"/>
        <v>6</v>
      </c>
      <c r="BI141" s="395">
        <f t="shared" si="55"/>
        <v>0</v>
      </c>
      <c r="BJ141" s="395">
        <f t="shared" si="56"/>
        <v>6</v>
      </c>
      <c r="BK141" s="78">
        <v>5</v>
      </c>
      <c r="BL141" s="450"/>
      <c r="BM141" s="78">
        <v>3</v>
      </c>
      <c r="BN141" s="450"/>
      <c r="BO141" s="78">
        <v>2</v>
      </c>
      <c r="BP141" s="450"/>
      <c r="BQ141" s="78">
        <v>1</v>
      </c>
      <c r="BR141" s="450"/>
      <c r="BS141" s="395">
        <f t="shared" si="57"/>
        <v>11</v>
      </c>
      <c r="BT141" s="395">
        <f t="shared" si="58"/>
        <v>0</v>
      </c>
      <c r="BU141" s="395">
        <f t="shared" si="59"/>
        <v>11</v>
      </c>
      <c r="BV141" s="502"/>
      <c r="BX141" s="505"/>
      <c r="BZ141" s="508"/>
      <c r="CB141" s="511"/>
      <c r="CC141" s="493"/>
      <c r="CD141" s="514"/>
      <c r="CF141" s="499">
        <f t="shared" si="60"/>
        <v>0</v>
      </c>
      <c r="CG141" s="499">
        <f t="shared" si="61"/>
        <v>0</v>
      </c>
      <c r="CH141" s="499">
        <f t="shared" si="62"/>
        <v>0</v>
      </c>
    </row>
    <row r="142" spans="1:86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42"/>
        <v>1</v>
      </c>
      <c r="O142" s="151">
        <f t="shared" si="43"/>
        <v>0</v>
      </c>
      <c r="P142" s="151">
        <f t="shared" si="44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45"/>
        <v>2</v>
      </c>
      <c r="Z142" s="226">
        <f t="shared" si="46"/>
        <v>2</v>
      </c>
      <c r="AA142" s="226">
        <f t="shared" si="47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48"/>
        <v>2</v>
      </c>
      <c r="AK142" s="227">
        <f t="shared" si="49"/>
        <v>4</v>
      </c>
      <c r="AL142" s="227">
        <f t="shared" si="50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51"/>
        <v>8</v>
      </c>
      <c r="AX142" s="151">
        <f t="shared" si="52"/>
        <v>5</v>
      </c>
      <c r="AY142" s="151">
        <f t="shared" si="53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54"/>
        <v>0</v>
      </c>
      <c r="BI142" s="395">
        <f t="shared" si="55"/>
        <v>4</v>
      </c>
      <c r="BJ142" s="395">
        <f t="shared" si="56"/>
        <v>4</v>
      </c>
      <c r="BK142" s="78">
        <v>2</v>
      </c>
      <c r="BL142" s="450">
        <v>1</v>
      </c>
      <c r="BM142" s="78"/>
      <c r="BN142" s="450">
        <v>1</v>
      </c>
      <c r="BO142" s="78">
        <v>1</v>
      </c>
      <c r="BP142" s="450">
        <v>1</v>
      </c>
      <c r="BQ142" s="78"/>
      <c r="BR142" s="450">
        <v>1</v>
      </c>
      <c r="BS142" s="395">
        <f t="shared" si="57"/>
        <v>3</v>
      </c>
      <c r="BT142" s="395">
        <f t="shared" si="58"/>
        <v>4</v>
      </c>
      <c r="BU142" s="395">
        <f t="shared" si="59"/>
        <v>7</v>
      </c>
      <c r="BV142" s="502"/>
      <c r="BX142" s="505">
        <v>1</v>
      </c>
      <c r="BZ142" s="508"/>
      <c r="CB142" s="511">
        <v>3</v>
      </c>
      <c r="CC142" s="493"/>
      <c r="CD142" s="514">
        <v>1</v>
      </c>
      <c r="CF142" s="499">
        <f t="shared" si="60"/>
        <v>5</v>
      </c>
      <c r="CG142" s="499">
        <f t="shared" si="61"/>
        <v>0</v>
      </c>
      <c r="CH142" s="499">
        <f t="shared" si="62"/>
        <v>5</v>
      </c>
    </row>
    <row r="143" spans="1:86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42"/>
        <v>1</v>
      </c>
      <c r="O143" s="151">
        <f t="shared" si="43"/>
        <v>0</v>
      </c>
      <c r="P143" s="151">
        <f t="shared" si="44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45"/>
        <v>111</v>
      </c>
      <c r="Z143" s="226">
        <f t="shared" si="46"/>
        <v>2</v>
      </c>
      <c r="AA143" s="226">
        <f t="shared" si="47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48"/>
        <v>4</v>
      </c>
      <c r="AK143" s="227">
        <f t="shared" si="49"/>
        <v>4</v>
      </c>
      <c r="AL143" s="227">
        <f t="shared" si="50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51"/>
        <v>2</v>
      </c>
      <c r="AX143" s="151">
        <f t="shared" si="52"/>
        <v>6</v>
      </c>
      <c r="AY143" s="151">
        <f t="shared" si="53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54"/>
        <v>1</v>
      </c>
      <c r="BI143" s="395">
        <f t="shared" si="55"/>
        <v>4</v>
      </c>
      <c r="BJ143" s="395">
        <f t="shared" si="56"/>
        <v>5</v>
      </c>
      <c r="BK143" s="78">
        <v>1</v>
      </c>
      <c r="BL143" s="450">
        <v>1</v>
      </c>
      <c r="BM143" s="78"/>
      <c r="BN143" s="450">
        <v>1</v>
      </c>
      <c r="BO143" s="78">
        <v>2</v>
      </c>
      <c r="BP143" s="450">
        <v>1</v>
      </c>
      <c r="BQ143" s="78">
        <v>3</v>
      </c>
      <c r="BR143" s="450">
        <v>1</v>
      </c>
      <c r="BS143" s="395">
        <f t="shared" si="57"/>
        <v>6</v>
      </c>
      <c r="BT143" s="395">
        <f t="shared" si="58"/>
        <v>4</v>
      </c>
      <c r="BU143" s="395">
        <f t="shared" si="59"/>
        <v>10</v>
      </c>
      <c r="BV143" s="502">
        <v>3</v>
      </c>
      <c r="BX143" s="505">
        <v>2</v>
      </c>
      <c r="BZ143" s="508">
        <v>1</v>
      </c>
      <c r="CB143" s="511"/>
      <c r="CC143" s="493"/>
      <c r="CD143" s="514"/>
      <c r="CF143" s="499">
        <f t="shared" si="60"/>
        <v>6</v>
      </c>
      <c r="CG143" s="499">
        <f t="shared" si="61"/>
        <v>0</v>
      </c>
      <c r="CH143" s="499">
        <f t="shared" si="62"/>
        <v>6</v>
      </c>
    </row>
    <row r="144" spans="1:86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42"/>
        <v>0</v>
      </c>
      <c r="O144" s="151">
        <f t="shared" si="43"/>
        <v>0</v>
      </c>
      <c r="P144" s="151">
        <f t="shared" si="44"/>
        <v>0</v>
      </c>
      <c r="Q144" s="168"/>
      <c r="R144" s="182"/>
      <c r="S144" s="171"/>
      <c r="T144" s="186"/>
      <c r="U144" s="174"/>
      <c r="Y144" s="226">
        <f t="shared" si="45"/>
        <v>0</v>
      </c>
      <c r="Z144" s="226">
        <f t="shared" si="46"/>
        <v>0</v>
      </c>
      <c r="AA144" s="226">
        <f t="shared" si="47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48"/>
        <v>0</v>
      </c>
      <c r="AK144" s="227">
        <f t="shared" si="49"/>
        <v>0</v>
      </c>
      <c r="AL144" s="227">
        <f t="shared" si="50"/>
        <v>0</v>
      </c>
      <c r="AN144" s="327"/>
      <c r="AP144" s="330"/>
      <c r="AR144" s="333"/>
      <c r="AS144" s="202"/>
      <c r="AT144" s="336"/>
      <c r="AV144" s="344"/>
      <c r="AW144" s="151">
        <f t="shared" si="51"/>
        <v>0</v>
      </c>
      <c r="AX144" s="151">
        <f t="shared" si="52"/>
        <v>0</v>
      </c>
      <c r="AY144" s="151">
        <f t="shared" si="53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54"/>
        <v>0</v>
      </c>
      <c r="BI144" s="395">
        <f t="shared" si="55"/>
        <v>0</v>
      </c>
      <c r="BJ144" s="395">
        <f t="shared" si="56"/>
        <v>0</v>
      </c>
      <c r="BK144" s="78"/>
      <c r="BL144" s="450"/>
      <c r="BM144" s="78"/>
      <c r="BN144" s="450"/>
      <c r="BO144" s="78"/>
      <c r="BP144" s="450"/>
      <c r="BQ144" s="78"/>
      <c r="BR144" s="450"/>
      <c r="BS144" s="395">
        <f t="shared" si="57"/>
        <v>0</v>
      </c>
      <c r="BT144" s="395">
        <f t="shared" si="58"/>
        <v>0</v>
      </c>
      <c r="BU144" s="395">
        <f t="shared" si="59"/>
        <v>0</v>
      </c>
      <c r="BV144" s="502"/>
      <c r="BX144" s="505"/>
      <c r="BZ144" s="508"/>
      <c r="CB144" s="511"/>
      <c r="CC144" s="493"/>
      <c r="CD144" s="514"/>
      <c r="CF144" s="499">
        <f t="shared" si="60"/>
        <v>0</v>
      </c>
      <c r="CG144" s="499">
        <f t="shared" si="61"/>
        <v>0</v>
      </c>
      <c r="CH144" s="499">
        <f t="shared" si="62"/>
        <v>0</v>
      </c>
    </row>
    <row r="145" spans="2:86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42"/>
        <v>0</v>
      </c>
      <c r="O145" s="151">
        <f t="shared" si="43"/>
        <v>0</v>
      </c>
      <c r="P145" s="151">
        <f t="shared" si="44"/>
        <v>0</v>
      </c>
      <c r="Q145" s="168"/>
      <c r="R145" s="182"/>
      <c r="S145" s="171"/>
      <c r="T145" s="186"/>
      <c r="U145" s="174"/>
      <c r="Y145" s="226">
        <f t="shared" si="45"/>
        <v>0</v>
      </c>
      <c r="Z145" s="226">
        <f t="shared" si="46"/>
        <v>0</v>
      </c>
      <c r="AA145" s="226">
        <f t="shared" si="47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48"/>
        <v>0</v>
      </c>
      <c r="AK145" s="227">
        <f t="shared" si="49"/>
        <v>0</v>
      </c>
      <c r="AL145" s="227">
        <f t="shared" si="50"/>
        <v>0</v>
      </c>
      <c r="AN145" s="327"/>
      <c r="AP145" s="330"/>
      <c r="AR145" s="333"/>
      <c r="AS145" s="202"/>
      <c r="AT145" s="336"/>
      <c r="AV145" s="341"/>
      <c r="AW145" s="151">
        <f t="shared" si="51"/>
        <v>0</v>
      </c>
      <c r="AX145" s="151">
        <f t="shared" si="52"/>
        <v>0</v>
      </c>
      <c r="AY145" s="151">
        <f t="shared" si="53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54"/>
        <v>0</v>
      </c>
      <c r="BI145" s="395">
        <f t="shared" si="55"/>
        <v>0</v>
      </c>
      <c r="BJ145" s="395">
        <f t="shared" si="56"/>
        <v>0</v>
      </c>
      <c r="BK145" s="78"/>
      <c r="BL145" s="450"/>
      <c r="BM145" s="78"/>
      <c r="BN145" s="450"/>
      <c r="BO145" s="78"/>
      <c r="BP145" s="450"/>
      <c r="BQ145" s="78"/>
      <c r="BR145" s="450"/>
      <c r="BS145" s="395">
        <f t="shared" si="57"/>
        <v>0</v>
      </c>
      <c r="BT145" s="395">
        <f t="shared" si="58"/>
        <v>0</v>
      </c>
      <c r="BU145" s="395">
        <f t="shared" si="59"/>
        <v>0</v>
      </c>
      <c r="BV145" s="502"/>
      <c r="BX145" s="505"/>
      <c r="BZ145" s="508"/>
      <c r="CB145" s="511"/>
      <c r="CC145" s="493"/>
      <c r="CD145" s="514"/>
      <c r="CF145" s="499">
        <f t="shared" si="60"/>
        <v>0</v>
      </c>
      <c r="CG145" s="499">
        <f t="shared" si="61"/>
        <v>0</v>
      </c>
      <c r="CH145" s="499">
        <f t="shared" si="62"/>
        <v>0</v>
      </c>
    </row>
    <row r="146" spans="2:86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42"/>
        <v>40</v>
      </c>
      <c r="O146" s="151">
        <f t="shared" si="43"/>
        <v>0</v>
      </c>
      <c r="P146" s="151">
        <f t="shared" si="44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45"/>
        <v>2</v>
      </c>
      <c r="Z146" s="226">
        <f t="shared" si="46"/>
        <v>2</v>
      </c>
      <c r="AA146" s="226">
        <f t="shared" si="47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48"/>
        <v>0</v>
      </c>
      <c r="AK146" s="227">
        <f t="shared" si="49"/>
        <v>8</v>
      </c>
      <c r="AL146" s="227">
        <f t="shared" si="50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51"/>
        <v>1</v>
      </c>
      <c r="AX146" s="151">
        <f t="shared" si="52"/>
        <v>8</v>
      </c>
      <c r="AY146" s="151">
        <f t="shared" si="53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54"/>
        <v>0</v>
      </c>
      <c r="BI146" s="395">
        <f t="shared" si="55"/>
        <v>8</v>
      </c>
      <c r="BJ146" s="395">
        <f t="shared" si="56"/>
        <v>8</v>
      </c>
      <c r="BK146" s="78"/>
      <c r="BL146" s="450">
        <v>2</v>
      </c>
      <c r="BM146" s="78"/>
      <c r="BN146" s="450">
        <v>2</v>
      </c>
      <c r="BO146" s="78"/>
      <c r="BP146" s="450">
        <v>2</v>
      </c>
      <c r="BQ146" s="78"/>
      <c r="BR146" s="450">
        <v>2</v>
      </c>
      <c r="BS146" s="395">
        <f t="shared" si="57"/>
        <v>0</v>
      </c>
      <c r="BT146" s="395">
        <f t="shared" si="58"/>
        <v>8</v>
      </c>
      <c r="BU146" s="395">
        <f t="shared" si="59"/>
        <v>8</v>
      </c>
      <c r="BV146" s="502"/>
      <c r="BX146" s="505"/>
      <c r="BZ146" s="508"/>
      <c r="CB146" s="511"/>
      <c r="CC146" s="493"/>
      <c r="CD146" s="514"/>
      <c r="CF146" s="499">
        <f t="shared" si="60"/>
        <v>0</v>
      </c>
      <c r="CG146" s="499">
        <f t="shared" si="61"/>
        <v>0</v>
      </c>
      <c r="CH146" s="499">
        <f t="shared" si="62"/>
        <v>0</v>
      </c>
    </row>
    <row r="147" spans="2:86" s="7" customFormat="1" ht="13.5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42"/>
        <v>5</v>
      </c>
      <c r="O147" s="151">
        <f t="shared" si="43"/>
        <v>0</v>
      </c>
      <c r="P147" s="151">
        <f t="shared" si="44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45"/>
        <v>9</v>
      </c>
      <c r="Z147" s="226">
        <f t="shared" si="46"/>
        <v>10</v>
      </c>
      <c r="AA147" s="226">
        <f t="shared" si="47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48"/>
        <v>6</v>
      </c>
      <c r="AK147" s="227">
        <f t="shared" si="49"/>
        <v>20</v>
      </c>
      <c r="AL147" s="227">
        <f t="shared" si="50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51"/>
        <v>1</v>
      </c>
      <c r="AX147" s="151">
        <f t="shared" si="52"/>
        <v>25</v>
      </c>
      <c r="AY147" s="151">
        <f t="shared" si="53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54"/>
        <v>2</v>
      </c>
      <c r="BI147" s="395">
        <f t="shared" si="55"/>
        <v>20</v>
      </c>
      <c r="BJ147" s="395">
        <f t="shared" si="56"/>
        <v>22</v>
      </c>
      <c r="BK147" s="78"/>
      <c r="BL147" s="450">
        <v>5</v>
      </c>
      <c r="BM147" s="78"/>
      <c r="BN147" s="450">
        <v>5</v>
      </c>
      <c r="BO147" s="78">
        <v>2</v>
      </c>
      <c r="BP147" s="450">
        <v>5</v>
      </c>
      <c r="BQ147" s="78"/>
      <c r="BR147" s="450">
        <v>5</v>
      </c>
      <c r="BS147" s="395">
        <f t="shared" si="57"/>
        <v>2</v>
      </c>
      <c r="BT147" s="395">
        <f t="shared" si="58"/>
        <v>20</v>
      </c>
      <c r="BU147" s="395">
        <f t="shared" si="59"/>
        <v>22</v>
      </c>
      <c r="BV147" s="503"/>
      <c r="BX147" s="506">
        <v>3</v>
      </c>
      <c r="BZ147" s="509"/>
      <c r="CB147" s="512">
        <v>6</v>
      </c>
      <c r="CC147" s="493"/>
      <c r="CD147" s="515"/>
      <c r="CF147" s="499">
        <f t="shared" si="60"/>
        <v>9</v>
      </c>
      <c r="CG147" s="499">
        <f t="shared" si="61"/>
        <v>0</v>
      </c>
      <c r="CH147" s="499">
        <f t="shared" si="62"/>
        <v>9</v>
      </c>
    </row>
    <row r="148" spans="2:86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42"/>
        <v>2</v>
      </c>
      <c r="O148" s="151">
        <f t="shared" si="43"/>
        <v>0</v>
      </c>
      <c r="P148" s="151">
        <f t="shared" si="44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45"/>
        <v>8</v>
      </c>
      <c r="Z148" s="226">
        <f t="shared" si="46"/>
        <v>1</v>
      </c>
      <c r="AA148" s="226">
        <f t="shared" si="47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48"/>
        <v>0</v>
      </c>
      <c r="AK148" s="227">
        <f t="shared" si="49"/>
        <v>4</v>
      </c>
      <c r="AL148" s="227">
        <f t="shared" si="50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51"/>
        <v>0</v>
      </c>
      <c r="AX148" s="151">
        <f t="shared" si="52"/>
        <v>6</v>
      </c>
      <c r="AY148" s="151">
        <f t="shared" si="53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54"/>
        <v>4</v>
      </c>
      <c r="BI148" s="395">
        <f t="shared" si="55"/>
        <v>4</v>
      </c>
      <c r="BJ148" s="395">
        <f t="shared" si="56"/>
        <v>8</v>
      </c>
      <c r="BK148" s="78"/>
      <c r="BL148" s="450">
        <v>1</v>
      </c>
      <c r="BM148" s="78"/>
      <c r="BN148" s="450">
        <v>1</v>
      </c>
      <c r="BO148" s="78">
        <v>2</v>
      </c>
      <c r="BP148" s="450">
        <v>1</v>
      </c>
      <c r="BQ148" s="78"/>
      <c r="BR148" s="450">
        <v>1</v>
      </c>
      <c r="BS148" s="395">
        <f t="shared" si="57"/>
        <v>2</v>
      </c>
      <c r="BT148" s="395">
        <f t="shared" si="58"/>
        <v>4</v>
      </c>
      <c r="BU148" s="395">
        <f t="shared" si="59"/>
        <v>6</v>
      </c>
      <c r="BV148" s="502"/>
      <c r="BX148" s="505"/>
      <c r="BZ148" s="509"/>
      <c r="CB148" s="512"/>
      <c r="CC148" s="493"/>
      <c r="CD148" s="514"/>
      <c r="CF148" s="499">
        <f t="shared" si="60"/>
        <v>0</v>
      </c>
      <c r="CG148" s="499">
        <f t="shared" si="61"/>
        <v>0</v>
      </c>
      <c r="CH148" s="499">
        <f t="shared" si="62"/>
        <v>0</v>
      </c>
    </row>
    <row r="149" spans="2:86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42"/>
        <v>0</v>
      </c>
      <c r="O149" s="151">
        <f t="shared" si="43"/>
        <v>0</v>
      </c>
      <c r="P149" s="151">
        <f t="shared" si="44"/>
        <v>0</v>
      </c>
      <c r="Q149" s="168"/>
      <c r="R149" s="182">
        <v>2</v>
      </c>
      <c r="S149" s="171"/>
      <c r="T149" s="186"/>
      <c r="U149" s="174"/>
      <c r="Y149" s="226">
        <f t="shared" si="45"/>
        <v>0</v>
      </c>
      <c r="Z149" s="226">
        <f t="shared" si="46"/>
        <v>2</v>
      </c>
      <c r="AA149" s="226">
        <f t="shared" si="47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48"/>
        <v>0</v>
      </c>
      <c r="AK149" s="227">
        <f t="shared" si="49"/>
        <v>8</v>
      </c>
      <c r="AL149" s="227">
        <f t="shared" si="50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51"/>
        <v>0</v>
      </c>
      <c r="AX149" s="151">
        <f t="shared" si="52"/>
        <v>8</v>
      </c>
      <c r="AY149" s="151">
        <f t="shared" si="53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54"/>
        <v>0</v>
      </c>
      <c r="BI149" s="395">
        <f t="shared" si="55"/>
        <v>8</v>
      </c>
      <c r="BJ149" s="395">
        <f t="shared" si="56"/>
        <v>8</v>
      </c>
      <c r="BK149" s="78"/>
      <c r="BL149" s="450">
        <v>2</v>
      </c>
      <c r="BM149" s="78"/>
      <c r="BN149" s="450">
        <v>2</v>
      </c>
      <c r="BO149" s="78"/>
      <c r="BP149" s="450">
        <v>2</v>
      </c>
      <c r="BQ149" s="78"/>
      <c r="BR149" s="450">
        <v>2</v>
      </c>
      <c r="BS149" s="395">
        <f t="shared" si="57"/>
        <v>0</v>
      </c>
      <c r="BT149" s="395">
        <f t="shared" si="58"/>
        <v>8</v>
      </c>
      <c r="BU149" s="395">
        <f t="shared" si="59"/>
        <v>8</v>
      </c>
      <c r="BV149" s="502"/>
      <c r="BX149" s="506"/>
      <c r="BZ149" s="508"/>
      <c r="CB149" s="511"/>
      <c r="CC149" s="493"/>
      <c r="CD149" s="514"/>
      <c r="CF149" s="499">
        <f t="shared" si="60"/>
        <v>0</v>
      </c>
      <c r="CG149" s="499">
        <f t="shared" si="61"/>
        <v>0</v>
      </c>
      <c r="CH149" s="499">
        <f t="shared" si="62"/>
        <v>0</v>
      </c>
    </row>
    <row r="150" spans="2:86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42"/>
        <v>0</v>
      </c>
      <c r="O150" s="151">
        <f t="shared" si="43"/>
        <v>0</v>
      </c>
      <c r="P150" s="151">
        <f t="shared" si="44"/>
        <v>0</v>
      </c>
      <c r="Q150" s="168"/>
      <c r="R150" s="182"/>
      <c r="S150" s="171"/>
      <c r="T150" s="186"/>
      <c r="U150" s="174"/>
      <c r="Y150" s="226">
        <f t="shared" si="45"/>
        <v>0</v>
      </c>
      <c r="Z150" s="226">
        <f t="shared" si="46"/>
        <v>0</v>
      </c>
      <c r="AA150" s="226">
        <f t="shared" si="47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48"/>
        <v>0</v>
      </c>
      <c r="AK150" s="227">
        <f t="shared" si="49"/>
        <v>0</v>
      </c>
      <c r="AL150" s="227">
        <f t="shared" si="50"/>
        <v>0</v>
      </c>
      <c r="AN150" s="327"/>
      <c r="AP150" s="330"/>
      <c r="AR150" s="333"/>
      <c r="AS150" s="202"/>
      <c r="AT150" s="336"/>
      <c r="AV150" s="341"/>
      <c r="AW150" s="151">
        <f t="shared" si="51"/>
        <v>0</v>
      </c>
      <c r="AX150" s="151">
        <f t="shared" si="52"/>
        <v>0</v>
      </c>
      <c r="AY150" s="151">
        <f t="shared" si="53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54"/>
        <v>0</v>
      </c>
      <c r="BI150" s="395">
        <f t="shared" si="55"/>
        <v>0</v>
      </c>
      <c r="BJ150" s="395">
        <f t="shared" si="56"/>
        <v>0</v>
      </c>
      <c r="BK150" s="78"/>
      <c r="BL150" s="450"/>
      <c r="BM150" s="78"/>
      <c r="BN150" s="450"/>
      <c r="BO150" s="78"/>
      <c r="BP150" s="450"/>
      <c r="BQ150" s="78"/>
      <c r="BR150" s="450"/>
      <c r="BS150" s="395">
        <f t="shared" si="57"/>
        <v>0</v>
      </c>
      <c r="BT150" s="395">
        <f t="shared" si="58"/>
        <v>0</v>
      </c>
      <c r="BU150" s="395">
        <f t="shared" si="59"/>
        <v>0</v>
      </c>
      <c r="BV150" s="502"/>
      <c r="BX150" s="506"/>
      <c r="BZ150" s="508"/>
      <c r="CB150" s="511"/>
      <c r="CC150" s="493"/>
      <c r="CD150" s="514"/>
      <c r="CF150" s="499">
        <f t="shared" si="60"/>
        <v>0</v>
      </c>
      <c r="CG150" s="499">
        <f t="shared" si="61"/>
        <v>0</v>
      </c>
      <c r="CH150" s="499">
        <f t="shared" si="62"/>
        <v>0</v>
      </c>
    </row>
    <row r="151" spans="2:86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42"/>
        <v>0</v>
      </c>
      <c r="O151" s="151">
        <f t="shared" si="43"/>
        <v>0</v>
      </c>
      <c r="P151" s="151">
        <f t="shared" si="44"/>
        <v>0</v>
      </c>
      <c r="Q151" s="168"/>
      <c r="R151" s="182"/>
      <c r="S151" s="171"/>
      <c r="T151" s="186"/>
      <c r="U151" s="174"/>
      <c r="Y151" s="226">
        <f t="shared" si="45"/>
        <v>0</v>
      </c>
      <c r="Z151" s="226">
        <f t="shared" si="46"/>
        <v>0</v>
      </c>
      <c r="AA151" s="226">
        <f t="shared" si="47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48"/>
        <v>0</v>
      </c>
      <c r="AK151" s="227">
        <f t="shared" si="49"/>
        <v>0</v>
      </c>
      <c r="AL151" s="227">
        <f t="shared" si="50"/>
        <v>0</v>
      </c>
      <c r="AN151" s="327"/>
      <c r="AP151" s="330"/>
      <c r="AR151" s="333"/>
      <c r="AS151" s="202"/>
      <c r="AT151" s="336"/>
      <c r="AV151" s="341"/>
      <c r="AW151" s="151">
        <f t="shared" si="51"/>
        <v>0</v>
      </c>
      <c r="AX151" s="151">
        <f t="shared" si="52"/>
        <v>0</v>
      </c>
      <c r="AY151" s="151">
        <f t="shared" si="53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54"/>
        <v>0</v>
      </c>
      <c r="BI151" s="395">
        <f t="shared" si="55"/>
        <v>0</v>
      </c>
      <c r="BJ151" s="395">
        <f t="shared" si="56"/>
        <v>0</v>
      </c>
      <c r="BK151" s="78"/>
      <c r="BL151" s="450"/>
      <c r="BM151" s="78"/>
      <c r="BN151" s="450"/>
      <c r="BO151" s="78"/>
      <c r="BP151" s="450"/>
      <c r="BQ151" s="78"/>
      <c r="BR151" s="450"/>
      <c r="BS151" s="395">
        <f t="shared" si="57"/>
        <v>0</v>
      </c>
      <c r="BT151" s="395">
        <f t="shared" si="58"/>
        <v>0</v>
      </c>
      <c r="BU151" s="395">
        <f t="shared" si="59"/>
        <v>0</v>
      </c>
      <c r="BV151" s="502"/>
      <c r="BX151" s="506"/>
      <c r="BZ151" s="508"/>
      <c r="CB151" s="511"/>
      <c r="CC151" s="493"/>
      <c r="CD151" s="514"/>
      <c r="CF151" s="499">
        <f t="shared" si="60"/>
        <v>0</v>
      </c>
      <c r="CG151" s="499">
        <f t="shared" si="61"/>
        <v>0</v>
      </c>
      <c r="CH151" s="499">
        <f t="shared" si="62"/>
        <v>0</v>
      </c>
    </row>
    <row r="152" spans="2:86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42"/>
        <v>0</v>
      </c>
      <c r="O152" s="151">
        <f t="shared" si="43"/>
        <v>0</v>
      </c>
      <c r="P152" s="151">
        <f t="shared" si="44"/>
        <v>0</v>
      </c>
      <c r="Q152" s="168"/>
      <c r="R152" s="182"/>
      <c r="S152" s="171"/>
      <c r="T152" s="186"/>
      <c r="U152" s="174"/>
      <c r="Y152" s="226">
        <f t="shared" si="45"/>
        <v>0</v>
      </c>
      <c r="Z152" s="226">
        <f t="shared" si="46"/>
        <v>0</v>
      </c>
      <c r="AA152" s="226">
        <f t="shared" si="47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48"/>
        <v>4</v>
      </c>
      <c r="AK152" s="227">
        <f t="shared" si="49"/>
        <v>0</v>
      </c>
      <c r="AL152" s="227">
        <f t="shared" si="50"/>
        <v>4</v>
      </c>
      <c r="AN152" s="327"/>
      <c r="AP152" s="330"/>
      <c r="AR152" s="333"/>
      <c r="AS152" s="202"/>
      <c r="AT152" s="336"/>
      <c r="AV152" s="341"/>
      <c r="AW152" s="151">
        <f t="shared" si="51"/>
        <v>0</v>
      </c>
      <c r="AX152" s="151">
        <f t="shared" si="52"/>
        <v>0</v>
      </c>
      <c r="AY152" s="151">
        <f t="shared" si="53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54"/>
        <v>2</v>
      </c>
      <c r="BI152" s="395">
        <f t="shared" si="55"/>
        <v>0</v>
      </c>
      <c r="BJ152" s="395">
        <f t="shared" si="56"/>
        <v>2</v>
      </c>
      <c r="BK152" s="78">
        <v>2</v>
      </c>
      <c r="BL152" s="450"/>
      <c r="BM152" s="78"/>
      <c r="BN152" s="450"/>
      <c r="BO152" s="78"/>
      <c r="BP152" s="450"/>
      <c r="BQ152" s="78"/>
      <c r="BR152" s="450"/>
      <c r="BS152" s="395">
        <f t="shared" si="57"/>
        <v>2</v>
      </c>
      <c r="BT152" s="395">
        <f t="shared" si="58"/>
        <v>0</v>
      </c>
      <c r="BU152" s="395">
        <f t="shared" si="59"/>
        <v>2</v>
      </c>
      <c r="BV152" s="502"/>
      <c r="BX152" s="506"/>
      <c r="BZ152" s="508"/>
      <c r="CB152" s="511"/>
      <c r="CC152" s="493"/>
      <c r="CD152" s="514"/>
      <c r="CF152" s="499">
        <f t="shared" si="60"/>
        <v>0</v>
      </c>
      <c r="CG152" s="499">
        <f t="shared" si="61"/>
        <v>0</v>
      </c>
      <c r="CH152" s="499">
        <f t="shared" si="62"/>
        <v>0</v>
      </c>
    </row>
    <row r="153" spans="2:86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42"/>
        <v>0</v>
      </c>
      <c r="O153" s="151">
        <f t="shared" si="43"/>
        <v>0</v>
      </c>
      <c r="P153" s="151">
        <f t="shared" si="44"/>
        <v>0</v>
      </c>
      <c r="Q153" s="168"/>
      <c r="R153" s="182"/>
      <c r="S153" s="171"/>
      <c r="T153" s="186"/>
      <c r="U153" s="174"/>
      <c r="Y153" s="226">
        <f t="shared" si="45"/>
        <v>0</v>
      </c>
      <c r="Z153" s="226">
        <f t="shared" si="46"/>
        <v>0</v>
      </c>
      <c r="AA153" s="226">
        <f t="shared" si="47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48"/>
        <v>0</v>
      </c>
      <c r="AK153" s="227">
        <f t="shared" si="49"/>
        <v>0</v>
      </c>
      <c r="AL153" s="227">
        <f t="shared" si="50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51"/>
        <v>2</v>
      </c>
      <c r="AX153" s="151">
        <f t="shared" si="52"/>
        <v>0</v>
      </c>
      <c r="AY153" s="151">
        <f t="shared" si="53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54"/>
        <v>2</v>
      </c>
      <c r="BI153" s="395">
        <f t="shared" si="55"/>
        <v>0</v>
      </c>
      <c r="BJ153" s="395">
        <f t="shared" si="56"/>
        <v>2</v>
      </c>
      <c r="BK153" s="78"/>
      <c r="BL153" s="450"/>
      <c r="BM153" s="78"/>
      <c r="BN153" s="450"/>
      <c r="BO153" s="78"/>
      <c r="BP153" s="450"/>
      <c r="BQ153" s="78"/>
      <c r="BR153" s="450"/>
      <c r="BS153" s="395">
        <f t="shared" si="57"/>
        <v>0</v>
      </c>
      <c r="BT153" s="395">
        <f t="shared" si="58"/>
        <v>0</v>
      </c>
      <c r="BU153" s="395">
        <f t="shared" si="59"/>
        <v>0</v>
      </c>
      <c r="BV153" s="502"/>
      <c r="BX153" s="506"/>
      <c r="BZ153" s="508"/>
      <c r="CB153" s="511"/>
      <c r="CC153" s="493"/>
      <c r="CD153" s="514"/>
      <c r="CF153" s="499">
        <f t="shared" si="60"/>
        <v>0</v>
      </c>
      <c r="CG153" s="499">
        <f t="shared" si="61"/>
        <v>0</v>
      </c>
      <c r="CH153" s="499">
        <f t="shared" si="62"/>
        <v>0</v>
      </c>
    </row>
    <row r="154" spans="2:86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42"/>
        <v>0</v>
      </c>
      <c r="O154" s="151">
        <f t="shared" si="43"/>
        <v>0</v>
      </c>
      <c r="P154" s="151">
        <f t="shared" si="44"/>
        <v>0</v>
      </c>
      <c r="Q154" s="168"/>
      <c r="R154" s="182"/>
      <c r="S154" s="171">
        <v>1</v>
      </c>
      <c r="T154" s="186"/>
      <c r="U154" s="174"/>
      <c r="Y154" s="226">
        <f t="shared" si="45"/>
        <v>1</v>
      </c>
      <c r="Z154" s="226">
        <f t="shared" si="46"/>
        <v>0</v>
      </c>
      <c r="AA154" s="226">
        <f t="shared" si="47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48"/>
        <v>0</v>
      </c>
      <c r="AK154" s="227">
        <f t="shared" si="49"/>
        <v>0</v>
      </c>
      <c r="AL154" s="227">
        <f t="shared" si="50"/>
        <v>0</v>
      </c>
      <c r="AN154" s="327"/>
      <c r="AP154" s="330"/>
      <c r="AR154" s="333"/>
      <c r="AS154" s="202"/>
      <c r="AT154" s="336"/>
      <c r="AV154" s="341"/>
      <c r="AW154" s="151">
        <f t="shared" si="51"/>
        <v>0</v>
      </c>
      <c r="AX154" s="151">
        <f t="shared" si="52"/>
        <v>0</v>
      </c>
      <c r="AY154" s="151">
        <f t="shared" si="53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54"/>
        <v>0</v>
      </c>
      <c r="BI154" s="395">
        <f t="shared" si="55"/>
        <v>0</v>
      </c>
      <c r="BJ154" s="395">
        <f t="shared" si="56"/>
        <v>0</v>
      </c>
      <c r="BK154" s="78"/>
      <c r="BL154" s="450"/>
      <c r="BM154" s="78"/>
      <c r="BN154" s="450"/>
      <c r="BO154" s="78"/>
      <c r="BP154" s="450"/>
      <c r="BQ154" s="78"/>
      <c r="BR154" s="450"/>
      <c r="BS154" s="395">
        <f t="shared" si="57"/>
        <v>0</v>
      </c>
      <c r="BT154" s="395">
        <f t="shared" si="58"/>
        <v>0</v>
      </c>
      <c r="BU154" s="395">
        <f t="shared" si="59"/>
        <v>0</v>
      </c>
      <c r="BV154" s="502"/>
      <c r="BX154" s="506"/>
      <c r="BZ154" s="508"/>
      <c r="CB154" s="511"/>
      <c r="CC154" s="493"/>
      <c r="CD154" s="514"/>
      <c r="CF154" s="499">
        <f t="shared" si="60"/>
        <v>0</v>
      </c>
      <c r="CG154" s="499">
        <f t="shared" si="61"/>
        <v>0</v>
      </c>
      <c r="CH154" s="499">
        <f t="shared" si="62"/>
        <v>0</v>
      </c>
    </row>
    <row r="155" spans="2:86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42"/>
        <v>0</v>
      </c>
      <c r="O155" s="151">
        <f t="shared" si="43"/>
        <v>0</v>
      </c>
      <c r="P155" s="151">
        <f t="shared" si="44"/>
        <v>0</v>
      </c>
      <c r="Q155" s="168"/>
      <c r="R155" s="182"/>
      <c r="S155" s="171"/>
      <c r="T155" s="186"/>
      <c r="U155" s="174"/>
      <c r="Y155" s="226">
        <f t="shared" si="45"/>
        <v>0</v>
      </c>
      <c r="Z155" s="226">
        <f t="shared" si="46"/>
        <v>0</v>
      </c>
      <c r="AA155" s="226">
        <f t="shared" si="47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48"/>
        <v>0</v>
      </c>
      <c r="AK155" s="227">
        <f t="shared" si="49"/>
        <v>0</v>
      </c>
      <c r="AL155" s="227">
        <f t="shared" si="50"/>
        <v>0</v>
      </c>
      <c r="AN155" s="327"/>
      <c r="AP155" s="330"/>
      <c r="AR155" s="333"/>
      <c r="AS155" s="202"/>
      <c r="AT155" s="336"/>
      <c r="AV155" s="341"/>
      <c r="AW155" s="151">
        <f t="shared" si="51"/>
        <v>0</v>
      </c>
      <c r="AX155" s="151">
        <f t="shared" si="52"/>
        <v>0</v>
      </c>
      <c r="AY155" s="151">
        <f t="shared" si="53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54"/>
        <v>0</v>
      </c>
      <c r="BI155" s="395">
        <f t="shared" si="55"/>
        <v>0</v>
      </c>
      <c r="BJ155" s="395">
        <f t="shared" si="56"/>
        <v>0</v>
      </c>
      <c r="BK155" s="78"/>
      <c r="BL155" s="450"/>
      <c r="BM155" s="78"/>
      <c r="BN155" s="450"/>
      <c r="BO155" s="78"/>
      <c r="BP155" s="450"/>
      <c r="BQ155" s="78"/>
      <c r="BR155" s="450"/>
      <c r="BS155" s="395">
        <f t="shared" si="57"/>
        <v>0</v>
      </c>
      <c r="BT155" s="395">
        <f t="shared" si="58"/>
        <v>0</v>
      </c>
      <c r="BU155" s="395">
        <f t="shared" si="59"/>
        <v>0</v>
      </c>
      <c r="BV155" s="502"/>
      <c r="BX155" s="505"/>
      <c r="BZ155" s="508"/>
      <c r="CB155" s="511"/>
      <c r="CC155" s="493"/>
      <c r="CD155" s="514"/>
      <c r="CF155" s="499">
        <f t="shared" si="60"/>
        <v>0</v>
      </c>
      <c r="CG155" s="499">
        <f t="shared" si="61"/>
        <v>0</v>
      </c>
      <c r="CH155" s="499">
        <f t="shared" si="62"/>
        <v>0</v>
      </c>
    </row>
    <row r="156" spans="2:86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42"/>
        <v>1</v>
      </c>
      <c r="O156" s="151">
        <f t="shared" si="43"/>
        <v>0</v>
      </c>
      <c r="P156" s="151">
        <f t="shared" si="44"/>
        <v>1</v>
      </c>
      <c r="Q156" s="168"/>
      <c r="R156" s="182">
        <v>1</v>
      </c>
      <c r="S156" s="171"/>
      <c r="T156" s="186">
        <v>1</v>
      </c>
      <c r="U156" s="174"/>
      <c r="Y156" s="226">
        <f t="shared" si="45"/>
        <v>0</v>
      </c>
      <c r="Z156" s="226">
        <f t="shared" si="46"/>
        <v>2</v>
      </c>
      <c r="AA156" s="226">
        <f t="shared" si="47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48"/>
        <v>0</v>
      </c>
      <c r="AK156" s="227">
        <f t="shared" si="49"/>
        <v>4</v>
      </c>
      <c r="AL156" s="227">
        <f t="shared" si="50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51"/>
        <v>1</v>
      </c>
      <c r="AX156" s="151">
        <f t="shared" si="52"/>
        <v>5</v>
      </c>
      <c r="AY156" s="151">
        <f t="shared" si="53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54"/>
        <v>0</v>
      </c>
      <c r="BI156" s="395">
        <f t="shared" si="55"/>
        <v>4</v>
      </c>
      <c r="BJ156" s="395">
        <f t="shared" si="56"/>
        <v>4</v>
      </c>
      <c r="BK156" s="78"/>
      <c r="BL156" s="450">
        <v>1</v>
      </c>
      <c r="BM156" s="78"/>
      <c r="BN156" s="450">
        <v>1</v>
      </c>
      <c r="BO156" s="78"/>
      <c r="BP156" s="450">
        <v>1</v>
      </c>
      <c r="BQ156" s="78"/>
      <c r="BR156" s="450">
        <v>1</v>
      </c>
      <c r="BS156" s="395">
        <f t="shared" si="57"/>
        <v>0</v>
      </c>
      <c r="BT156" s="395">
        <f t="shared" si="58"/>
        <v>4</v>
      </c>
      <c r="BU156" s="395">
        <f t="shared" si="59"/>
        <v>4</v>
      </c>
      <c r="BV156" s="502"/>
      <c r="BX156" s="505"/>
      <c r="BZ156" s="508"/>
      <c r="CB156" s="511">
        <v>3</v>
      </c>
      <c r="CC156" s="493"/>
      <c r="CD156" s="514"/>
      <c r="CF156" s="499">
        <f t="shared" si="60"/>
        <v>3</v>
      </c>
      <c r="CG156" s="499">
        <f t="shared" si="61"/>
        <v>0</v>
      </c>
      <c r="CH156" s="499">
        <f t="shared" si="62"/>
        <v>3</v>
      </c>
    </row>
    <row r="157" spans="2:86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42"/>
        <v>0</v>
      </c>
      <c r="O157" s="151">
        <f t="shared" si="43"/>
        <v>0</v>
      </c>
      <c r="P157" s="151">
        <f t="shared" si="44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45"/>
        <v>1</v>
      </c>
      <c r="Z157" s="226">
        <f t="shared" si="46"/>
        <v>2</v>
      </c>
      <c r="AA157" s="226">
        <f t="shared" si="47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48"/>
        <v>0</v>
      </c>
      <c r="AK157" s="227">
        <f t="shared" si="49"/>
        <v>4</v>
      </c>
      <c r="AL157" s="227">
        <f t="shared" si="50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51"/>
        <v>1</v>
      </c>
      <c r="AX157" s="151">
        <f t="shared" si="52"/>
        <v>5</v>
      </c>
      <c r="AY157" s="151">
        <f t="shared" si="53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54"/>
        <v>0</v>
      </c>
      <c r="BI157" s="395">
        <f t="shared" si="55"/>
        <v>4</v>
      </c>
      <c r="BJ157" s="395">
        <f t="shared" si="56"/>
        <v>4</v>
      </c>
      <c r="BK157" s="78"/>
      <c r="BL157" s="450">
        <v>1</v>
      </c>
      <c r="BM157" s="78"/>
      <c r="BN157" s="450">
        <v>1</v>
      </c>
      <c r="BO157" s="78"/>
      <c r="BP157" s="450">
        <v>1</v>
      </c>
      <c r="BQ157" s="78"/>
      <c r="BR157" s="450">
        <v>1</v>
      </c>
      <c r="BS157" s="395">
        <f t="shared" si="57"/>
        <v>0</v>
      </c>
      <c r="BT157" s="395">
        <f t="shared" si="58"/>
        <v>4</v>
      </c>
      <c r="BU157" s="395">
        <f t="shared" si="59"/>
        <v>4</v>
      </c>
      <c r="BV157" s="502"/>
      <c r="BX157" s="505"/>
      <c r="BZ157" s="508"/>
      <c r="CB157" s="511"/>
      <c r="CC157" s="493"/>
      <c r="CD157" s="514"/>
      <c r="CF157" s="499">
        <f t="shared" si="60"/>
        <v>0</v>
      </c>
      <c r="CG157" s="499">
        <f t="shared" si="61"/>
        <v>0</v>
      </c>
      <c r="CH157" s="499">
        <f t="shared" si="62"/>
        <v>0</v>
      </c>
    </row>
    <row r="158" spans="2:86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42"/>
        <v>0</v>
      </c>
      <c r="O158" s="151">
        <f t="shared" si="43"/>
        <v>0</v>
      </c>
      <c r="P158" s="151">
        <f t="shared" si="44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45"/>
        <v>0</v>
      </c>
      <c r="Z158" s="226">
        <f t="shared" si="46"/>
        <v>40</v>
      </c>
      <c r="AA158" s="226">
        <f t="shared" si="47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48"/>
        <v>0</v>
      </c>
      <c r="AK158" s="227">
        <f t="shared" si="49"/>
        <v>80</v>
      </c>
      <c r="AL158" s="227">
        <f t="shared" si="50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51"/>
        <v>10</v>
      </c>
      <c r="AX158" s="151">
        <f t="shared" si="52"/>
        <v>100</v>
      </c>
      <c r="AY158" s="151">
        <f t="shared" si="53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54"/>
        <v>5</v>
      </c>
      <c r="BI158" s="395">
        <f t="shared" si="55"/>
        <v>80</v>
      </c>
      <c r="BJ158" s="395">
        <f t="shared" si="56"/>
        <v>85</v>
      </c>
      <c r="BK158" s="78">
        <v>3</v>
      </c>
      <c r="BL158" s="450">
        <v>20</v>
      </c>
      <c r="BM158" s="78"/>
      <c r="BN158" s="450">
        <v>20</v>
      </c>
      <c r="BO158" s="78">
        <v>2</v>
      </c>
      <c r="BP158" s="450">
        <v>20</v>
      </c>
      <c r="BQ158" s="78"/>
      <c r="BR158" s="450">
        <v>20</v>
      </c>
      <c r="BS158" s="395">
        <f t="shared" si="57"/>
        <v>5</v>
      </c>
      <c r="BT158" s="395">
        <f t="shared" si="58"/>
        <v>80</v>
      </c>
      <c r="BU158" s="395">
        <f t="shared" si="59"/>
        <v>85</v>
      </c>
      <c r="BV158" s="502"/>
      <c r="BX158" s="505"/>
      <c r="BZ158" s="508"/>
      <c r="CB158" s="511"/>
      <c r="CC158" s="493"/>
      <c r="CD158" s="514"/>
      <c r="CF158" s="499">
        <f t="shared" si="60"/>
        <v>0</v>
      </c>
      <c r="CG158" s="499">
        <f t="shared" si="61"/>
        <v>0</v>
      </c>
      <c r="CH158" s="499">
        <f t="shared" si="62"/>
        <v>0</v>
      </c>
    </row>
    <row r="159" spans="2:86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42"/>
        <v>5</v>
      </c>
      <c r="O159" s="151">
        <f t="shared" si="43"/>
        <v>0</v>
      </c>
      <c r="P159" s="151">
        <f t="shared" si="44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45"/>
        <v>1</v>
      </c>
      <c r="Z159" s="226">
        <f t="shared" si="46"/>
        <v>10</v>
      </c>
      <c r="AA159" s="226">
        <f t="shared" si="47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48"/>
        <v>1</v>
      </c>
      <c r="AK159" s="227">
        <f t="shared" si="49"/>
        <v>20</v>
      </c>
      <c r="AL159" s="227">
        <f t="shared" si="50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51"/>
        <v>8</v>
      </c>
      <c r="AX159" s="151">
        <f t="shared" si="52"/>
        <v>25</v>
      </c>
      <c r="AY159" s="151">
        <f t="shared" si="53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54"/>
        <v>7</v>
      </c>
      <c r="BI159" s="395">
        <f t="shared" si="55"/>
        <v>20</v>
      </c>
      <c r="BJ159" s="395">
        <f t="shared" si="56"/>
        <v>27</v>
      </c>
      <c r="BK159" s="78"/>
      <c r="BL159" s="450">
        <v>5</v>
      </c>
      <c r="BM159" s="78"/>
      <c r="BN159" s="450">
        <v>5</v>
      </c>
      <c r="BO159" s="78"/>
      <c r="BP159" s="450">
        <v>5</v>
      </c>
      <c r="BQ159" s="78"/>
      <c r="BR159" s="450">
        <v>5</v>
      </c>
      <c r="BS159" s="395">
        <f t="shared" si="57"/>
        <v>0</v>
      </c>
      <c r="BT159" s="395">
        <f t="shared" si="58"/>
        <v>20</v>
      </c>
      <c r="BU159" s="395">
        <f t="shared" si="59"/>
        <v>20</v>
      </c>
      <c r="BV159" s="502"/>
      <c r="BX159" s="505"/>
      <c r="BZ159" s="508"/>
      <c r="CB159" s="511"/>
      <c r="CC159" s="493"/>
      <c r="CD159" s="514"/>
      <c r="CF159" s="499">
        <f t="shared" si="60"/>
        <v>0</v>
      </c>
      <c r="CG159" s="499">
        <f t="shared" si="61"/>
        <v>0</v>
      </c>
      <c r="CH159" s="499">
        <f t="shared" si="62"/>
        <v>0</v>
      </c>
    </row>
    <row r="160" spans="2:86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42"/>
        <v>0</v>
      </c>
      <c r="O160" s="151">
        <f t="shared" si="43"/>
        <v>0</v>
      </c>
      <c r="P160" s="151">
        <f t="shared" si="44"/>
        <v>0</v>
      </c>
      <c r="Q160" s="168"/>
      <c r="R160" s="182">
        <v>5</v>
      </c>
      <c r="S160" s="171"/>
      <c r="T160" s="186">
        <v>5</v>
      </c>
      <c r="U160" s="174"/>
      <c r="Y160" s="226">
        <f t="shared" si="45"/>
        <v>0</v>
      </c>
      <c r="Z160" s="226">
        <f t="shared" si="46"/>
        <v>10</v>
      </c>
      <c r="AA160" s="226">
        <f t="shared" si="47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48"/>
        <v>0</v>
      </c>
      <c r="AK160" s="227">
        <f t="shared" si="49"/>
        <v>20</v>
      </c>
      <c r="AL160" s="227">
        <f t="shared" si="50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51"/>
        <v>15</v>
      </c>
      <c r="AX160" s="151">
        <f t="shared" si="52"/>
        <v>25</v>
      </c>
      <c r="AY160" s="151">
        <f t="shared" si="53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54"/>
        <v>0</v>
      </c>
      <c r="BI160" s="395">
        <f t="shared" si="55"/>
        <v>20</v>
      </c>
      <c r="BJ160" s="395">
        <f t="shared" si="56"/>
        <v>20</v>
      </c>
      <c r="BK160" s="78"/>
      <c r="BL160" s="450">
        <v>5</v>
      </c>
      <c r="BM160" s="78"/>
      <c r="BN160" s="450">
        <v>5</v>
      </c>
      <c r="BO160" s="78"/>
      <c r="BP160" s="450">
        <v>5</v>
      </c>
      <c r="BQ160" s="78"/>
      <c r="BR160" s="450">
        <v>5</v>
      </c>
      <c r="BS160" s="395">
        <f t="shared" si="57"/>
        <v>0</v>
      </c>
      <c r="BT160" s="395">
        <f t="shared" si="58"/>
        <v>20</v>
      </c>
      <c r="BU160" s="395">
        <f t="shared" si="59"/>
        <v>20</v>
      </c>
      <c r="BV160" s="502"/>
      <c r="BX160" s="505"/>
      <c r="BZ160" s="508"/>
      <c r="CB160" s="511"/>
      <c r="CC160" s="493"/>
      <c r="CD160" s="514"/>
      <c r="CF160" s="499">
        <f t="shared" si="60"/>
        <v>0</v>
      </c>
      <c r="CG160" s="499">
        <f t="shared" si="61"/>
        <v>0</v>
      </c>
      <c r="CH160" s="499">
        <f t="shared" si="62"/>
        <v>0</v>
      </c>
    </row>
    <row r="161" spans="2:86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42"/>
        <v>0</v>
      </c>
      <c r="O161" s="151">
        <f t="shared" si="43"/>
        <v>0</v>
      </c>
      <c r="P161" s="151">
        <f t="shared" si="44"/>
        <v>0</v>
      </c>
      <c r="Q161" s="168"/>
      <c r="R161" s="182">
        <v>1</v>
      </c>
      <c r="S161" s="171"/>
      <c r="T161" s="186">
        <v>1</v>
      </c>
      <c r="U161" s="174"/>
      <c r="Y161" s="226">
        <f t="shared" si="45"/>
        <v>0</v>
      </c>
      <c r="Z161" s="226">
        <f t="shared" si="46"/>
        <v>2</v>
      </c>
      <c r="AA161" s="226">
        <f t="shared" si="47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48"/>
        <v>1</v>
      </c>
      <c r="AK161" s="227">
        <f t="shared" si="49"/>
        <v>4</v>
      </c>
      <c r="AL161" s="227">
        <f t="shared" si="50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51"/>
        <v>0</v>
      </c>
      <c r="AX161" s="151">
        <f t="shared" si="52"/>
        <v>5</v>
      </c>
      <c r="AY161" s="151">
        <f t="shared" si="53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54"/>
        <v>0</v>
      </c>
      <c r="BI161" s="395">
        <f t="shared" si="55"/>
        <v>4</v>
      </c>
      <c r="BJ161" s="395">
        <f t="shared" si="56"/>
        <v>4</v>
      </c>
      <c r="BK161" s="78"/>
      <c r="BL161" s="450">
        <v>1</v>
      </c>
      <c r="BM161" s="78"/>
      <c r="BN161" s="450">
        <v>1</v>
      </c>
      <c r="BO161" s="78"/>
      <c r="BP161" s="450">
        <v>1</v>
      </c>
      <c r="BQ161" s="78"/>
      <c r="BR161" s="450">
        <v>1</v>
      </c>
      <c r="BS161" s="395">
        <f t="shared" si="57"/>
        <v>0</v>
      </c>
      <c r="BT161" s="395">
        <f t="shared" si="58"/>
        <v>4</v>
      </c>
      <c r="BU161" s="395">
        <f t="shared" si="59"/>
        <v>4</v>
      </c>
      <c r="BV161" s="502"/>
      <c r="BX161" s="505"/>
      <c r="BZ161" s="508"/>
      <c r="CB161" s="511"/>
      <c r="CC161" s="493"/>
      <c r="CD161" s="514"/>
      <c r="CF161" s="499">
        <f t="shared" si="60"/>
        <v>0</v>
      </c>
      <c r="CG161" s="499">
        <f t="shared" si="61"/>
        <v>0</v>
      </c>
      <c r="CH161" s="499">
        <f t="shared" si="62"/>
        <v>0</v>
      </c>
    </row>
    <row r="162" spans="2:86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42"/>
        <v>0</v>
      </c>
      <c r="O162" s="151">
        <f t="shared" si="43"/>
        <v>0</v>
      </c>
      <c r="P162" s="151">
        <f t="shared" si="44"/>
        <v>0</v>
      </c>
      <c r="Q162" s="168"/>
      <c r="R162" s="182"/>
      <c r="S162" s="171"/>
      <c r="T162" s="186"/>
      <c r="U162" s="174"/>
      <c r="Y162" s="226">
        <f t="shared" si="45"/>
        <v>0</v>
      </c>
      <c r="Z162" s="226">
        <f t="shared" si="46"/>
        <v>0</v>
      </c>
      <c r="AA162" s="226">
        <f t="shared" si="47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48"/>
        <v>0</v>
      </c>
      <c r="AK162" s="227">
        <f t="shared" si="49"/>
        <v>0</v>
      </c>
      <c r="AL162" s="227">
        <f t="shared" si="50"/>
        <v>0</v>
      </c>
      <c r="AN162" s="327"/>
      <c r="AP162" s="330"/>
      <c r="AR162" s="333"/>
      <c r="AS162" s="202"/>
      <c r="AT162" s="336"/>
      <c r="AV162" s="341"/>
      <c r="AW162" s="151">
        <f t="shared" si="51"/>
        <v>0</v>
      </c>
      <c r="AX162" s="151">
        <f t="shared" si="52"/>
        <v>0</v>
      </c>
      <c r="AY162" s="151">
        <f t="shared" si="53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54"/>
        <v>0</v>
      </c>
      <c r="BI162" s="395">
        <f t="shared" si="55"/>
        <v>0</v>
      </c>
      <c r="BJ162" s="395">
        <f t="shared" si="56"/>
        <v>0</v>
      </c>
      <c r="BK162" s="78"/>
      <c r="BL162" s="450"/>
      <c r="BM162" s="78"/>
      <c r="BN162" s="450"/>
      <c r="BO162" s="78"/>
      <c r="BP162" s="450"/>
      <c r="BQ162" s="78"/>
      <c r="BR162" s="450"/>
      <c r="BS162" s="395">
        <f t="shared" si="57"/>
        <v>0</v>
      </c>
      <c r="BT162" s="395">
        <f t="shared" si="58"/>
        <v>0</v>
      </c>
      <c r="BU162" s="395">
        <f t="shared" si="59"/>
        <v>0</v>
      </c>
      <c r="BV162" s="502"/>
      <c r="BX162" s="505"/>
      <c r="BZ162" s="508"/>
      <c r="CB162" s="511"/>
      <c r="CC162" s="493"/>
      <c r="CD162" s="514"/>
      <c r="CF162" s="499">
        <f t="shared" si="60"/>
        <v>0</v>
      </c>
      <c r="CG162" s="499">
        <f t="shared" si="61"/>
        <v>0</v>
      </c>
      <c r="CH162" s="499">
        <f t="shared" si="62"/>
        <v>0</v>
      </c>
    </row>
    <row r="163" spans="2:86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42"/>
        <v>0</v>
      </c>
      <c r="O163" s="151">
        <f t="shared" si="43"/>
        <v>0</v>
      </c>
      <c r="P163" s="151">
        <f t="shared" si="44"/>
        <v>0</v>
      </c>
      <c r="Q163" s="168"/>
      <c r="R163" s="182"/>
      <c r="S163" s="171"/>
      <c r="T163" s="186"/>
      <c r="U163" s="174"/>
      <c r="Y163" s="226">
        <f t="shared" si="45"/>
        <v>0</v>
      </c>
      <c r="Z163" s="226">
        <f t="shared" si="46"/>
        <v>0</v>
      </c>
      <c r="AA163" s="226">
        <f t="shared" si="47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48"/>
        <v>0</v>
      </c>
      <c r="AK163" s="227">
        <f t="shared" si="49"/>
        <v>0</v>
      </c>
      <c r="AL163" s="227">
        <f t="shared" si="50"/>
        <v>0</v>
      </c>
      <c r="AN163" s="327"/>
      <c r="AP163" s="330"/>
      <c r="AR163" s="333"/>
      <c r="AS163" s="202"/>
      <c r="AT163" s="336"/>
      <c r="AV163" s="341"/>
      <c r="AW163" s="151">
        <f t="shared" si="51"/>
        <v>0</v>
      </c>
      <c r="AX163" s="151">
        <f t="shared" si="52"/>
        <v>0</v>
      </c>
      <c r="AY163" s="151">
        <f t="shared" si="53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54"/>
        <v>0</v>
      </c>
      <c r="BI163" s="395">
        <f t="shared" si="55"/>
        <v>0</v>
      </c>
      <c r="BJ163" s="395">
        <f t="shared" si="56"/>
        <v>0</v>
      </c>
      <c r="BK163" s="78"/>
      <c r="BL163" s="450"/>
      <c r="BM163" s="78"/>
      <c r="BN163" s="450"/>
      <c r="BO163" s="78"/>
      <c r="BP163" s="450"/>
      <c r="BQ163" s="78"/>
      <c r="BR163" s="450"/>
      <c r="BS163" s="395">
        <f t="shared" si="57"/>
        <v>0</v>
      </c>
      <c r="BT163" s="395">
        <f t="shared" si="58"/>
        <v>0</v>
      </c>
      <c r="BU163" s="395">
        <f t="shared" si="59"/>
        <v>0</v>
      </c>
      <c r="BV163" s="502"/>
      <c r="BX163" s="505"/>
      <c r="BZ163" s="508"/>
      <c r="CB163" s="511"/>
      <c r="CC163" s="493"/>
      <c r="CD163" s="514"/>
      <c r="CF163" s="499">
        <f t="shared" si="60"/>
        <v>0</v>
      </c>
      <c r="CG163" s="499">
        <f t="shared" si="61"/>
        <v>0</v>
      </c>
      <c r="CH163" s="499">
        <f t="shared" si="62"/>
        <v>0</v>
      </c>
    </row>
    <row r="164" spans="2:86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42"/>
        <v>2</v>
      </c>
      <c r="O164" s="151">
        <f t="shared" si="43"/>
        <v>0</v>
      </c>
      <c r="P164" s="151">
        <f t="shared" si="44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45"/>
        <v>3</v>
      </c>
      <c r="Z164" s="226">
        <f t="shared" si="46"/>
        <v>2</v>
      </c>
      <c r="AA164" s="226">
        <f t="shared" si="47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48"/>
        <v>14</v>
      </c>
      <c r="AK164" s="227">
        <f t="shared" si="49"/>
        <v>4</v>
      </c>
      <c r="AL164" s="227">
        <f t="shared" si="50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51"/>
        <v>7</v>
      </c>
      <c r="AX164" s="151">
        <f t="shared" si="52"/>
        <v>5</v>
      </c>
      <c r="AY164" s="151">
        <f t="shared" si="53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54"/>
        <v>11</v>
      </c>
      <c r="BI164" s="395">
        <f t="shared" si="55"/>
        <v>4</v>
      </c>
      <c r="BJ164" s="395">
        <f t="shared" si="56"/>
        <v>15</v>
      </c>
      <c r="BK164" s="78"/>
      <c r="BL164" s="450">
        <v>1</v>
      </c>
      <c r="BM164" s="78">
        <v>8</v>
      </c>
      <c r="BN164" s="450">
        <v>1</v>
      </c>
      <c r="BO164" s="78"/>
      <c r="BP164" s="450">
        <v>1</v>
      </c>
      <c r="BQ164" s="78"/>
      <c r="BR164" s="450">
        <v>1</v>
      </c>
      <c r="BS164" s="395">
        <f t="shared" si="57"/>
        <v>8</v>
      </c>
      <c r="BT164" s="395">
        <f t="shared" si="58"/>
        <v>4</v>
      </c>
      <c r="BU164" s="395">
        <f t="shared" si="59"/>
        <v>12</v>
      </c>
      <c r="BV164" s="502"/>
      <c r="BX164" s="505"/>
      <c r="BZ164" s="508">
        <v>1</v>
      </c>
      <c r="CB164" s="511">
        <v>5</v>
      </c>
      <c r="CC164" s="493"/>
      <c r="CD164" s="514"/>
      <c r="CF164" s="499">
        <f t="shared" si="60"/>
        <v>6</v>
      </c>
      <c r="CG164" s="499">
        <f t="shared" si="61"/>
        <v>0</v>
      </c>
      <c r="CH164" s="499">
        <f t="shared" si="62"/>
        <v>6</v>
      </c>
    </row>
    <row r="165" spans="2:86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42"/>
        <v>0</v>
      </c>
      <c r="O165" s="151">
        <f t="shared" si="43"/>
        <v>0</v>
      </c>
      <c r="P165" s="151">
        <f t="shared" si="44"/>
        <v>0</v>
      </c>
      <c r="Q165" s="168"/>
      <c r="R165" s="182"/>
      <c r="S165" s="171"/>
      <c r="T165" s="186"/>
      <c r="U165" s="174"/>
      <c r="Y165" s="226">
        <f t="shared" si="45"/>
        <v>0</v>
      </c>
      <c r="Z165" s="226">
        <f t="shared" si="46"/>
        <v>0</v>
      </c>
      <c r="AA165" s="226">
        <f t="shared" si="47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48"/>
        <v>0</v>
      </c>
      <c r="AK165" s="227">
        <f t="shared" si="49"/>
        <v>0</v>
      </c>
      <c r="AL165" s="227">
        <f t="shared" si="50"/>
        <v>0</v>
      </c>
      <c r="AN165" s="327"/>
      <c r="AP165" s="330"/>
      <c r="AR165" s="333"/>
      <c r="AS165" s="202"/>
      <c r="AT165" s="336"/>
      <c r="AV165" s="341"/>
      <c r="AW165" s="151">
        <f t="shared" si="51"/>
        <v>0</v>
      </c>
      <c r="AX165" s="151">
        <f t="shared" si="52"/>
        <v>0</v>
      </c>
      <c r="AY165" s="151">
        <f t="shared" si="53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54"/>
        <v>0</v>
      </c>
      <c r="BI165" s="395">
        <f t="shared" si="55"/>
        <v>0</v>
      </c>
      <c r="BJ165" s="395">
        <f t="shared" si="56"/>
        <v>0</v>
      </c>
      <c r="BK165" s="78"/>
      <c r="BL165" s="450"/>
      <c r="BM165" s="78"/>
      <c r="BN165" s="450"/>
      <c r="BO165" s="78"/>
      <c r="BP165" s="450"/>
      <c r="BQ165" s="78"/>
      <c r="BR165" s="450"/>
      <c r="BS165" s="395">
        <f t="shared" si="57"/>
        <v>0</v>
      </c>
      <c r="BT165" s="395">
        <f t="shared" si="58"/>
        <v>0</v>
      </c>
      <c r="BU165" s="395">
        <f t="shared" si="59"/>
        <v>0</v>
      </c>
      <c r="BV165" s="502"/>
      <c r="BX165" s="505"/>
      <c r="BZ165" s="508"/>
      <c r="CB165" s="511"/>
      <c r="CC165" s="493"/>
      <c r="CD165" s="514"/>
      <c r="CF165" s="499">
        <f t="shared" si="60"/>
        <v>0</v>
      </c>
      <c r="CG165" s="499">
        <f t="shared" si="61"/>
        <v>0</v>
      </c>
      <c r="CH165" s="499">
        <f t="shared" si="62"/>
        <v>0</v>
      </c>
    </row>
    <row r="166" spans="2:86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42"/>
        <v>0</v>
      </c>
      <c r="O166" s="151">
        <f t="shared" si="43"/>
        <v>0</v>
      </c>
      <c r="P166" s="151">
        <f t="shared" si="44"/>
        <v>0</v>
      </c>
      <c r="Q166" s="168">
        <v>4</v>
      </c>
      <c r="R166" s="182"/>
      <c r="S166" s="171"/>
      <c r="T166" s="186"/>
      <c r="U166" s="174"/>
      <c r="Y166" s="226">
        <f t="shared" si="45"/>
        <v>4</v>
      </c>
      <c r="Z166" s="226">
        <f t="shared" si="46"/>
        <v>0</v>
      </c>
      <c r="AA166" s="226">
        <f t="shared" si="47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48"/>
        <v>4</v>
      </c>
      <c r="AK166" s="227">
        <f t="shared" si="49"/>
        <v>0</v>
      </c>
      <c r="AL166" s="227">
        <f t="shared" si="50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51"/>
        <v>7</v>
      </c>
      <c r="AX166" s="151">
        <f t="shared" si="52"/>
        <v>0</v>
      </c>
      <c r="AY166" s="151">
        <f t="shared" si="53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54"/>
        <v>2</v>
      </c>
      <c r="BI166" s="395">
        <f t="shared" si="55"/>
        <v>0</v>
      </c>
      <c r="BJ166" s="395">
        <f t="shared" si="56"/>
        <v>2</v>
      </c>
      <c r="BK166" s="78"/>
      <c r="BL166" s="450"/>
      <c r="BM166" s="78"/>
      <c r="BN166" s="450"/>
      <c r="BO166" s="78"/>
      <c r="BP166" s="450"/>
      <c r="BQ166" s="78"/>
      <c r="BR166" s="450"/>
      <c r="BS166" s="395">
        <f t="shared" si="57"/>
        <v>0</v>
      </c>
      <c r="BT166" s="395">
        <f t="shared" si="58"/>
        <v>0</v>
      </c>
      <c r="BU166" s="395">
        <f t="shared" si="59"/>
        <v>0</v>
      </c>
      <c r="BV166" s="502"/>
      <c r="BX166" s="505"/>
      <c r="BZ166" s="508"/>
      <c r="CB166" s="511">
        <v>2</v>
      </c>
      <c r="CC166" s="493"/>
      <c r="CD166" s="514"/>
      <c r="CF166" s="499">
        <f t="shared" si="60"/>
        <v>2</v>
      </c>
      <c r="CG166" s="499">
        <f t="shared" si="61"/>
        <v>0</v>
      </c>
      <c r="CH166" s="499">
        <f t="shared" si="62"/>
        <v>2</v>
      </c>
    </row>
    <row r="167" spans="2:86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42"/>
        <v>1</v>
      </c>
      <c r="O167" s="151">
        <f t="shared" si="43"/>
        <v>0</v>
      </c>
      <c r="P167" s="151">
        <f t="shared" si="44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45"/>
        <v>0</v>
      </c>
      <c r="Z167" s="226">
        <f t="shared" si="46"/>
        <v>60</v>
      </c>
      <c r="AA167" s="226">
        <f t="shared" si="47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48"/>
        <v>0</v>
      </c>
      <c r="AK167" s="227">
        <f t="shared" si="49"/>
        <v>120</v>
      </c>
      <c r="AL167" s="227">
        <f t="shared" si="50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51"/>
        <v>0</v>
      </c>
      <c r="AX167" s="151">
        <f t="shared" si="52"/>
        <v>150</v>
      </c>
      <c r="AY167" s="151">
        <f t="shared" si="53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54"/>
        <v>0</v>
      </c>
      <c r="BI167" s="395">
        <f t="shared" si="55"/>
        <v>120</v>
      </c>
      <c r="BJ167" s="395">
        <f t="shared" si="56"/>
        <v>120</v>
      </c>
      <c r="BK167" s="78"/>
      <c r="BL167" s="450">
        <v>30</v>
      </c>
      <c r="BM167" s="78"/>
      <c r="BN167" s="450">
        <v>30</v>
      </c>
      <c r="BO167" s="78"/>
      <c r="BP167" s="450">
        <v>30</v>
      </c>
      <c r="BQ167" s="78"/>
      <c r="BR167" s="450">
        <v>30</v>
      </c>
      <c r="BS167" s="395">
        <f t="shared" si="57"/>
        <v>0</v>
      </c>
      <c r="BT167" s="395">
        <f t="shared" si="58"/>
        <v>120</v>
      </c>
      <c r="BU167" s="395">
        <f t="shared" si="59"/>
        <v>120</v>
      </c>
      <c r="BV167" s="502"/>
      <c r="BX167" s="505"/>
      <c r="BZ167" s="508"/>
      <c r="CB167" s="511"/>
      <c r="CC167" s="493"/>
      <c r="CD167" s="514"/>
      <c r="CF167" s="499">
        <f t="shared" si="60"/>
        <v>0</v>
      </c>
      <c r="CG167" s="499">
        <f t="shared" si="61"/>
        <v>0</v>
      </c>
      <c r="CH167" s="499">
        <f t="shared" si="62"/>
        <v>0</v>
      </c>
    </row>
    <row r="168" spans="2:86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42"/>
        <v>1</v>
      </c>
      <c r="O168" s="151">
        <f t="shared" si="43"/>
        <v>0</v>
      </c>
      <c r="P168" s="151">
        <f t="shared" si="44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45"/>
        <v>0</v>
      </c>
      <c r="Z168" s="226">
        <f t="shared" si="46"/>
        <v>20</v>
      </c>
      <c r="AA168" s="226">
        <f t="shared" si="47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48"/>
        <v>0</v>
      </c>
      <c r="AK168" s="227">
        <f t="shared" si="49"/>
        <v>40</v>
      </c>
      <c r="AL168" s="227">
        <f t="shared" si="50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51"/>
        <v>0</v>
      </c>
      <c r="AX168" s="151">
        <f t="shared" si="52"/>
        <v>50</v>
      </c>
      <c r="AY168" s="151">
        <f t="shared" si="53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54"/>
        <v>0</v>
      </c>
      <c r="BI168" s="395">
        <f t="shared" si="55"/>
        <v>40</v>
      </c>
      <c r="BJ168" s="395">
        <f t="shared" si="56"/>
        <v>40</v>
      </c>
      <c r="BK168" s="78"/>
      <c r="BL168" s="450">
        <v>10</v>
      </c>
      <c r="BM168" s="78"/>
      <c r="BN168" s="450">
        <v>10</v>
      </c>
      <c r="BO168" s="78"/>
      <c r="BP168" s="450">
        <v>10</v>
      </c>
      <c r="BQ168" s="78"/>
      <c r="BR168" s="450">
        <v>10</v>
      </c>
      <c r="BS168" s="395">
        <f t="shared" si="57"/>
        <v>0</v>
      </c>
      <c r="BT168" s="395">
        <f t="shared" si="58"/>
        <v>40</v>
      </c>
      <c r="BU168" s="395">
        <f t="shared" si="59"/>
        <v>40</v>
      </c>
      <c r="BV168" s="502"/>
      <c r="BX168" s="505"/>
      <c r="BZ168" s="508">
        <v>1</v>
      </c>
      <c r="CB168" s="511"/>
      <c r="CC168" s="493"/>
      <c r="CD168" s="514"/>
      <c r="CF168" s="499">
        <f t="shared" si="60"/>
        <v>1</v>
      </c>
      <c r="CG168" s="499">
        <f t="shared" si="61"/>
        <v>0</v>
      </c>
      <c r="CH168" s="499">
        <f t="shared" si="62"/>
        <v>1</v>
      </c>
    </row>
    <row r="169" spans="2:86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42"/>
        <v>0</v>
      </c>
      <c r="O169" s="151">
        <f t="shared" si="43"/>
        <v>0</v>
      </c>
      <c r="P169" s="151">
        <f t="shared" si="44"/>
        <v>0</v>
      </c>
      <c r="Q169" s="168"/>
      <c r="R169" s="182">
        <v>1</v>
      </c>
      <c r="S169" s="171"/>
      <c r="T169" s="186">
        <v>1</v>
      </c>
      <c r="U169" s="174"/>
      <c r="Y169" s="226">
        <f t="shared" si="45"/>
        <v>0</v>
      </c>
      <c r="Z169" s="226">
        <f t="shared" si="46"/>
        <v>2</v>
      </c>
      <c r="AA169" s="226">
        <f t="shared" si="47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48"/>
        <v>0</v>
      </c>
      <c r="AK169" s="227">
        <f t="shared" si="49"/>
        <v>4</v>
      </c>
      <c r="AL169" s="227">
        <f t="shared" si="50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51"/>
        <v>0</v>
      </c>
      <c r="AX169" s="151">
        <f t="shared" si="52"/>
        <v>5</v>
      </c>
      <c r="AY169" s="151">
        <f t="shared" si="53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54"/>
        <v>2</v>
      </c>
      <c r="BI169" s="395">
        <f t="shared" si="55"/>
        <v>4</v>
      </c>
      <c r="BJ169" s="395">
        <f t="shared" si="56"/>
        <v>6</v>
      </c>
      <c r="BK169" s="78"/>
      <c r="BL169" s="450">
        <v>1</v>
      </c>
      <c r="BM169" s="78"/>
      <c r="BN169" s="450">
        <v>1</v>
      </c>
      <c r="BO169" s="78"/>
      <c r="BP169" s="450">
        <v>1</v>
      </c>
      <c r="BQ169" s="78"/>
      <c r="BR169" s="450">
        <v>1</v>
      </c>
      <c r="BS169" s="395">
        <f t="shared" si="57"/>
        <v>0</v>
      </c>
      <c r="BT169" s="395">
        <f t="shared" si="58"/>
        <v>4</v>
      </c>
      <c r="BU169" s="395">
        <f t="shared" si="59"/>
        <v>4</v>
      </c>
      <c r="BV169" s="502"/>
      <c r="BX169" s="505">
        <v>1</v>
      </c>
      <c r="BZ169" s="508"/>
      <c r="CB169" s="511">
        <v>2</v>
      </c>
      <c r="CC169" s="493"/>
      <c r="CD169" s="514"/>
      <c r="CF169" s="499">
        <f t="shared" si="60"/>
        <v>3</v>
      </c>
      <c r="CG169" s="499">
        <f t="shared" si="61"/>
        <v>0</v>
      </c>
      <c r="CH169" s="499">
        <f t="shared" si="62"/>
        <v>3</v>
      </c>
    </row>
    <row r="170" spans="2:86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42"/>
        <v>0</v>
      </c>
      <c r="O170" s="151">
        <f t="shared" si="43"/>
        <v>0</v>
      </c>
      <c r="P170" s="151">
        <f t="shared" si="44"/>
        <v>0</v>
      </c>
      <c r="Q170" s="168"/>
      <c r="R170" s="182"/>
      <c r="S170" s="171"/>
      <c r="T170" s="186"/>
      <c r="U170" s="174"/>
      <c r="Y170" s="226">
        <f t="shared" si="45"/>
        <v>0</v>
      </c>
      <c r="Z170" s="226">
        <f t="shared" si="46"/>
        <v>0</v>
      </c>
      <c r="AA170" s="226">
        <f t="shared" si="47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48"/>
        <v>0</v>
      </c>
      <c r="AK170" s="227">
        <f t="shared" si="49"/>
        <v>0</v>
      </c>
      <c r="AL170" s="227">
        <f t="shared" si="50"/>
        <v>0</v>
      </c>
      <c r="AN170" s="327"/>
      <c r="AP170" s="330"/>
      <c r="AR170" s="333"/>
      <c r="AS170" s="202"/>
      <c r="AT170" s="336"/>
      <c r="AV170" s="341"/>
      <c r="AW170" s="151">
        <f t="shared" si="51"/>
        <v>0</v>
      </c>
      <c r="AX170" s="151">
        <f t="shared" si="52"/>
        <v>0</v>
      </c>
      <c r="AY170" s="151">
        <f t="shared" si="53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54"/>
        <v>0</v>
      </c>
      <c r="BI170" s="395">
        <f t="shared" si="55"/>
        <v>0</v>
      </c>
      <c r="BJ170" s="395">
        <f t="shared" si="56"/>
        <v>0</v>
      </c>
      <c r="BK170" s="78">
        <v>1</v>
      </c>
      <c r="BL170" s="450"/>
      <c r="BM170" s="78">
        <v>2</v>
      </c>
      <c r="BN170" s="450"/>
      <c r="BO170" s="78"/>
      <c r="BP170" s="450"/>
      <c r="BQ170" s="78"/>
      <c r="BR170" s="450"/>
      <c r="BS170" s="395">
        <f t="shared" si="57"/>
        <v>3</v>
      </c>
      <c r="BT170" s="395">
        <f t="shared" si="58"/>
        <v>0</v>
      </c>
      <c r="BU170" s="395">
        <f t="shared" si="59"/>
        <v>3</v>
      </c>
      <c r="BV170" s="502"/>
      <c r="BX170" s="505"/>
      <c r="BZ170" s="508"/>
      <c r="CB170" s="511">
        <v>2</v>
      </c>
      <c r="CC170" s="493"/>
      <c r="CD170" s="514"/>
      <c r="CF170" s="499">
        <f t="shared" si="60"/>
        <v>2</v>
      </c>
      <c r="CG170" s="499">
        <f t="shared" si="61"/>
        <v>0</v>
      </c>
      <c r="CH170" s="499">
        <f t="shared" si="62"/>
        <v>2</v>
      </c>
    </row>
    <row r="171" spans="2:86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42"/>
        <v>0</v>
      </c>
      <c r="O171" s="151">
        <f t="shared" si="43"/>
        <v>0</v>
      </c>
      <c r="P171" s="151">
        <f t="shared" si="44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45"/>
        <v>6</v>
      </c>
      <c r="Z171" s="226">
        <f t="shared" si="46"/>
        <v>4</v>
      </c>
      <c r="AA171" s="226">
        <f t="shared" si="47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48"/>
        <v>5</v>
      </c>
      <c r="AK171" s="227">
        <f t="shared" si="49"/>
        <v>8</v>
      </c>
      <c r="AL171" s="227">
        <f t="shared" si="50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51"/>
        <v>4</v>
      </c>
      <c r="AX171" s="151">
        <f t="shared" si="52"/>
        <v>10</v>
      </c>
      <c r="AY171" s="151">
        <f t="shared" si="53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54"/>
        <v>3</v>
      </c>
      <c r="BI171" s="395">
        <f t="shared" si="55"/>
        <v>8</v>
      </c>
      <c r="BJ171" s="395">
        <f t="shared" si="56"/>
        <v>11</v>
      </c>
      <c r="BK171" s="78"/>
      <c r="BL171" s="450">
        <v>2</v>
      </c>
      <c r="BM171" s="78">
        <v>11</v>
      </c>
      <c r="BN171" s="450">
        <v>2</v>
      </c>
      <c r="BO171" s="78">
        <v>5</v>
      </c>
      <c r="BP171" s="450">
        <v>2</v>
      </c>
      <c r="BQ171" s="78"/>
      <c r="BR171" s="450">
        <v>2</v>
      </c>
      <c r="BS171" s="395">
        <f t="shared" si="57"/>
        <v>16</v>
      </c>
      <c r="BT171" s="395">
        <f t="shared" si="58"/>
        <v>8</v>
      </c>
      <c r="BU171" s="395">
        <f t="shared" si="59"/>
        <v>24</v>
      </c>
      <c r="BV171" s="502">
        <v>6</v>
      </c>
      <c r="BX171" s="505">
        <v>1</v>
      </c>
      <c r="BZ171" s="508">
        <v>2</v>
      </c>
      <c r="CB171" s="511">
        <v>4</v>
      </c>
      <c r="CC171" s="493"/>
      <c r="CD171" s="514"/>
      <c r="CF171" s="499">
        <f t="shared" si="60"/>
        <v>13</v>
      </c>
      <c r="CG171" s="499">
        <f t="shared" si="61"/>
        <v>0</v>
      </c>
      <c r="CH171" s="499">
        <f t="shared" si="62"/>
        <v>13</v>
      </c>
    </row>
    <row r="172" spans="2:86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42"/>
        <v>0</v>
      </c>
      <c r="O172" s="151">
        <f t="shared" si="43"/>
        <v>0</v>
      </c>
      <c r="P172" s="151">
        <f t="shared" si="44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45"/>
        <v>2</v>
      </c>
      <c r="Z172" s="226">
        <f t="shared" si="46"/>
        <v>10</v>
      </c>
      <c r="AA172" s="226">
        <f t="shared" si="47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48"/>
        <v>6</v>
      </c>
      <c r="AK172" s="227">
        <f t="shared" si="49"/>
        <v>20</v>
      </c>
      <c r="AL172" s="227">
        <f t="shared" si="50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51"/>
        <v>8</v>
      </c>
      <c r="AX172" s="151">
        <f t="shared" si="52"/>
        <v>25</v>
      </c>
      <c r="AY172" s="151">
        <f t="shared" si="53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54"/>
        <v>2</v>
      </c>
      <c r="BI172" s="395">
        <f t="shared" si="55"/>
        <v>20</v>
      </c>
      <c r="BJ172" s="395">
        <f t="shared" si="56"/>
        <v>22</v>
      </c>
      <c r="BK172" s="78"/>
      <c r="BL172" s="450">
        <v>5</v>
      </c>
      <c r="BM172" s="78"/>
      <c r="BN172" s="450">
        <v>5</v>
      </c>
      <c r="BO172" s="78"/>
      <c r="BP172" s="450">
        <v>5</v>
      </c>
      <c r="BQ172" s="78"/>
      <c r="BR172" s="450">
        <v>5</v>
      </c>
      <c r="BS172" s="395">
        <f t="shared" si="57"/>
        <v>0</v>
      </c>
      <c r="BT172" s="395">
        <f t="shared" si="58"/>
        <v>20</v>
      </c>
      <c r="BU172" s="395">
        <f t="shared" si="59"/>
        <v>20</v>
      </c>
      <c r="BV172" s="502"/>
      <c r="BX172" s="505"/>
      <c r="BZ172" s="508"/>
      <c r="CB172" s="511">
        <v>6</v>
      </c>
      <c r="CC172" s="493"/>
      <c r="CD172" s="514"/>
      <c r="CF172" s="499">
        <f t="shared" si="60"/>
        <v>6</v>
      </c>
      <c r="CG172" s="499">
        <f t="shared" si="61"/>
        <v>0</v>
      </c>
      <c r="CH172" s="499">
        <f t="shared" si="62"/>
        <v>6</v>
      </c>
    </row>
    <row r="173" spans="2:86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42"/>
        <v>0</v>
      </c>
      <c r="O173" s="151">
        <f t="shared" si="43"/>
        <v>0</v>
      </c>
      <c r="P173" s="151">
        <f t="shared" si="44"/>
        <v>0</v>
      </c>
      <c r="Q173" s="168"/>
      <c r="R173" s="182"/>
      <c r="S173" s="171"/>
      <c r="T173" s="186"/>
      <c r="U173" s="174"/>
      <c r="Y173" s="226">
        <f t="shared" si="45"/>
        <v>0</v>
      </c>
      <c r="Z173" s="226">
        <f t="shared" si="46"/>
        <v>0</v>
      </c>
      <c r="AA173" s="226">
        <f t="shared" si="47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48"/>
        <v>0</v>
      </c>
      <c r="AK173" s="227">
        <f t="shared" si="49"/>
        <v>0</v>
      </c>
      <c r="AL173" s="227">
        <f t="shared" si="50"/>
        <v>0</v>
      </c>
      <c r="AN173" s="327"/>
      <c r="AP173" s="330"/>
      <c r="AR173" s="333"/>
      <c r="AS173" s="202"/>
      <c r="AT173" s="336"/>
      <c r="AV173" s="341"/>
      <c r="AW173" s="151">
        <f t="shared" si="51"/>
        <v>0</v>
      </c>
      <c r="AX173" s="151">
        <f t="shared" si="52"/>
        <v>0</v>
      </c>
      <c r="AY173" s="151">
        <f t="shared" si="53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54"/>
        <v>0</v>
      </c>
      <c r="BI173" s="395">
        <f t="shared" si="55"/>
        <v>0</v>
      </c>
      <c r="BJ173" s="395">
        <f t="shared" si="56"/>
        <v>0</v>
      </c>
      <c r="BK173" s="78"/>
      <c r="BL173" s="450"/>
      <c r="BM173" s="78"/>
      <c r="BN173" s="450"/>
      <c r="BO173" s="78"/>
      <c r="BP173" s="450"/>
      <c r="BQ173" s="78"/>
      <c r="BR173" s="450"/>
      <c r="BS173" s="395">
        <f t="shared" si="57"/>
        <v>0</v>
      </c>
      <c r="BT173" s="395">
        <f t="shared" si="58"/>
        <v>0</v>
      </c>
      <c r="BU173" s="395">
        <f t="shared" si="59"/>
        <v>0</v>
      </c>
      <c r="BV173" s="502"/>
      <c r="BX173" s="505"/>
      <c r="BZ173" s="508"/>
      <c r="CB173" s="511"/>
      <c r="CC173" s="493"/>
      <c r="CD173" s="514"/>
      <c r="CF173" s="499">
        <f t="shared" si="60"/>
        <v>0</v>
      </c>
      <c r="CG173" s="499">
        <f t="shared" si="61"/>
        <v>0</v>
      </c>
      <c r="CH173" s="499">
        <f t="shared" si="62"/>
        <v>0</v>
      </c>
    </row>
    <row r="174" spans="2:86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42"/>
        <v>12</v>
      </c>
      <c r="O174" s="151">
        <f t="shared" si="43"/>
        <v>0</v>
      </c>
      <c r="P174" s="151">
        <f t="shared" si="44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45"/>
        <v>8</v>
      </c>
      <c r="Z174" s="226">
        <f t="shared" si="46"/>
        <v>0</v>
      </c>
      <c r="AA174" s="226">
        <f t="shared" si="47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48"/>
        <v>2</v>
      </c>
      <c r="AK174" s="227">
        <f t="shared" si="49"/>
        <v>0</v>
      </c>
      <c r="AL174" s="227">
        <f t="shared" si="50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51"/>
        <v>5</v>
      </c>
      <c r="AX174" s="151">
        <f t="shared" si="52"/>
        <v>0</v>
      </c>
      <c r="AY174" s="151">
        <f t="shared" si="53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54"/>
        <v>0</v>
      </c>
      <c r="BI174" s="395">
        <f t="shared" si="55"/>
        <v>0</v>
      </c>
      <c r="BJ174" s="395">
        <f t="shared" si="56"/>
        <v>0</v>
      </c>
      <c r="BK174" s="78"/>
      <c r="BL174" s="450"/>
      <c r="BM174" s="78"/>
      <c r="BN174" s="450"/>
      <c r="BO174" s="78"/>
      <c r="BP174" s="450"/>
      <c r="BQ174" s="78"/>
      <c r="BR174" s="450"/>
      <c r="BS174" s="395">
        <f t="shared" si="57"/>
        <v>0</v>
      </c>
      <c r="BT174" s="395">
        <f t="shared" si="58"/>
        <v>0</v>
      </c>
      <c r="BU174" s="395">
        <f t="shared" si="59"/>
        <v>0</v>
      </c>
      <c r="BV174" s="502"/>
      <c r="BX174" s="505"/>
      <c r="BZ174" s="508"/>
      <c r="CB174" s="511">
        <v>2</v>
      </c>
      <c r="CC174" s="493"/>
      <c r="CD174" s="514"/>
      <c r="CF174" s="499">
        <f t="shared" si="60"/>
        <v>2</v>
      </c>
      <c r="CG174" s="499">
        <f t="shared" si="61"/>
        <v>0</v>
      </c>
      <c r="CH174" s="499">
        <f t="shared" si="62"/>
        <v>2</v>
      </c>
    </row>
    <row r="175" spans="2:86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42"/>
        <v>8</v>
      </c>
      <c r="O175" s="151">
        <f t="shared" si="43"/>
        <v>0</v>
      </c>
      <c r="P175" s="151">
        <f t="shared" si="44"/>
        <v>8</v>
      </c>
      <c r="Q175" s="168"/>
      <c r="R175" s="182">
        <v>1</v>
      </c>
      <c r="S175" s="171"/>
      <c r="T175" s="186">
        <v>1</v>
      </c>
      <c r="U175" s="174"/>
      <c r="Y175" s="226">
        <f t="shared" si="45"/>
        <v>0</v>
      </c>
      <c r="Z175" s="226">
        <f t="shared" si="46"/>
        <v>2</v>
      </c>
      <c r="AA175" s="226">
        <f t="shared" si="47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48"/>
        <v>0</v>
      </c>
      <c r="AK175" s="227">
        <f t="shared" si="49"/>
        <v>4</v>
      </c>
      <c r="AL175" s="227">
        <f t="shared" si="50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51"/>
        <v>1</v>
      </c>
      <c r="AX175" s="151">
        <f t="shared" si="52"/>
        <v>5</v>
      </c>
      <c r="AY175" s="151">
        <f t="shared" si="53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54"/>
        <v>0</v>
      </c>
      <c r="BI175" s="395">
        <f t="shared" si="55"/>
        <v>4</v>
      </c>
      <c r="BJ175" s="395">
        <f t="shared" si="56"/>
        <v>4</v>
      </c>
      <c r="BK175" s="78"/>
      <c r="BL175" s="450">
        <v>1</v>
      </c>
      <c r="BM175" s="78"/>
      <c r="BN175" s="450">
        <v>1</v>
      </c>
      <c r="BO175" s="78"/>
      <c r="BP175" s="450">
        <v>1</v>
      </c>
      <c r="BQ175" s="78"/>
      <c r="BR175" s="450">
        <v>1</v>
      </c>
      <c r="BS175" s="395">
        <f t="shared" si="57"/>
        <v>0</v>
      </c>
      <c r="BT175" s="395">
        <f t="shared" si="58"/>
        <v>4</v>
      </c>
      <c r="BU175" s="395">
        <f t="shared" si="59"/>
        <v>4</v>
      </c>
      <c r="BV175" s="503"/>
      <c r="BX175" s="506"/>
      <c r="BZ175" s="509"/>
      <c r="CB175" s="512"/>
      <c r="CC175" s="493"/>
      <c r="CD175" s="515"/>
      <c r="CF175" s="499">
        <f t="shared" si="60"/>
        <v>0</v>
      </c>
      <c r="CG175" s="499">
        <f t="shared" si="61"/>
        <v>0</v>
      </c>
      <c r="CH175" s="499">
        <f t="shared" si="62"/>
        <v>0</v>
      </c>
    </row>
    <row r="176" spans="2:86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42"/>
        <v>18</v>
      </c>
      <c r="O176" s="151">
        <f t="shared" si="43"/>
        <v>0</v>
      </c>
      <c r="P176" s="151">
        <f t="shared" si="44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45"/>
        <v>7</v>
      </c>
      <c r="Z176" s="226">
        <f t="shared" si="46"/>
        <v>0</v>
      </c>
      <c r="AA176" s="226">
        <f t="shared" si="47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48"/>
        <v>9</v>
      </c>
      <c r="AK176" s="227">
        <f t="shared" si="49"/>
        <v>0</v>
      </c>
      <c r="AL176" s="227">
        <f t="shared" si="50"/>
        <v>9</v>
      </c>
      <c r="AN176" s="327"/>
      <c r="AP176" s="330"/>
      <c r="AR176" s="333"/>
      <c r="AS176" s="202"/>
      <c r="AT176" s="336"/>
      <c r="AV176" s="341"/>
      <c r="AW176" s="151">
        <f t="shared" si="51"/>
        <v>0</v>
      </c>
      <c r="AX176" s="151">
        <f t="shared" si="52"/>
        <v>0</v>
      </c>
      <c r="AY176" s="151">
        <f t="shared" si="53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54"/>
        <v>0</v>
      </c>
      <c r="BI176" s="395">
        <f t="shared" si="55"/>
        <v>0</v>
      </c>
      <c r="BJ176" s="395">
        <f t="shared" si="56"/>
        <v>0</v>
      </c>
      <c r="BK176" s="78"/>
      <c r="BL176" s="450"/>
      <c r="BM176" s="78"/>
      <c r="BN176" s="450"/>
      <c r="BO176" s="78"/>
      <c r="BP176" s="450"/>
      <c r="BQ176" s="78"/>
      <c r="BR176" s="450"/>
      <c r="BS176" s="395">
        <f t="shared" si="57"/>
        <v>0</v>
      </c>
      <c r="BT176" s="395">
        <f t="shared" si="58"/>
        <v>0</v>
      </c>
      <c r="BU176" s="395">
        <f t="shared" si="59"/>
        <v>0</v>
      </c>
      <c r="BV176" s="502"/>
      <c r="BX176" s="505"/>
      <c r="BZ176" s="508"/>
      <c r="CB176" s="511"/>
      <c r="CC176" s="493"/>
      <c r="CD176" s="514"/>
      <c r="CF176" s="499">
        <f t="shared" si="60"/>
        <v>0</v>
      </c>
      <c r="CG176" s="499">
        <f t="shared" si="61"/>
        <v>0</v>
      </c>
      <c r="CH176" s="499">
        <f t="shared" si="62"/>
        <v>0</v>
      </c>
    </row>
    <row r="177" spans="1:86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42"/>
        <v>0</v>
      </c>
      <c r="O177" s="151">
        <f t="shared" si="43"/>
        <v>0</v>
      </c>
      <c r="P177" s="151">
        <f t="shared" si="44"/>
        <v>0</v>
      </c>
      <c r="Q177" s="168"/>
      <c r="R177" s="182"/>
      <c r="S177" s="171"/>
      <c r="T177" s="186"/>
      <c r="U177" s="174"/>
      <c r="Y177" s="226">
        <f t="shared" si="45"/>
        <v>0</v>
      </c>
      <c r="Z177" s="226">
        <f t="shared" si="46"/>
        <v>0</v>
      </c>
      <c r="AA177" s="226">
        <f t="shared" si="47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48"/>
        <v>3</v>
      </c>
      <c r="AK177" s="227">
        <f t="shared" si="49"/>
        <v>0</v>
      </c>
      <c r="AL177" s="227">
        <f t="shared" si="50"/>
        <v>3</v>
      </c>
      <c r="AN177" s="327"/>
      <c r="AP177" s="330"/>
      <c r="AR177" s="333"/>
      <c r="AS177" s="202"/>
      <c r="AT177" s="336"/>
      <c r="AV177" s="341"/>
      <c r="AW177" s="151">
        <f t="shared" si="51"/>
        <v>0</v>
      </c>
      <c r="AX177" s="151">
        <f t="shared" si="52"/>
        <v>0</v>
      </c>
      <c r="AY177" s="151">
        <f t="shared" si="53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54"/>
        <v>0</v>
      </c>
      <c r="BI177" s="395">
        <f t="shared" si="55"/>
        <v>0</v>
      </c>
      <c r="BJ177" s="395">
        <f t="shared" si="56"/>
        <v>0</v>
      </c>
      <c r="BK177" s="78"/>
      <c r="BL177" s="450"/>
      <c r="BM177" s="78"/>
      <c r="BN177" s="450"/>
      <c r="BO177" s="78"/>
      <c r="BP177" s="450"/>
      <c r="BQ177" s="78"/>
      <c r="BR177" s="450"/>
      <c r="BS177" s="395">
        <f t="shared" si="57"/>
        <v>0</v>
      </c>
      <c r="BT177" s="395">
        <f t="shared" si="58"/>
        <v>0</v>
      </c>
      <c r="BU177" s="395">
        <f t="shared" si="59"/>
        <v>0</v>
      </c>
      <c r="BV177" s="502"/>
      <c r="BX177" s="505"/>
      <c r="BZ177" s="508"/>
      <c r="CB177" s="511"/>
      <c r="CC177" s="493"/>
      <c r="CD177" s="514"/>
      <c r="CF177" s="499">
        <f t="shared" si="60"/>
        <v>0</v>
      </c>
      <c r="CG177" s="499">
        <f t="shared" si="61"/>
        <v>0</v>
      </c>
      <c r="CH177" s="499">
        <f t="shared" si="62"/>
        <v>0</v>
      </c>
    </row>
    <row r="178" spans="1:86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42"/>
        <v>33</v>
      </c>
      <c r="O178" s="151">
        <f t="shared" si="43"/>
        <v>0</v>
      </c>
      <c r="P178" s="151">
        <f t="shared" si="44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45"/>
        <v>27</v>
      </c>
      <c r="Z178" s="226">
        <f t="shared" si="46"/>
        <v>20</v>
      </c>
      <c r="AA178" s="226">
        <f t="shared" si="47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48"/>
        <v>62</v>
      </c>
      <c r="AK178" s="227">
        <f t="shared" si="49"/>
        <v>40</v>
      </c>
      <c r="AL178" s="227">
        <f t="shared" si="50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51"/>
        <v>56</v>
      </c>
      <c r="AX178" s="151">
        <f t="shared" si="52"/>
        <v>50</v>
      </c>
      <c r="AY178" s="151">
        <f t="shared" si="53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54"/>
        <v>43</v>
      </c>
      <c r="BI178" s="395">
        <f t="shared" si="55"/>
        <v>40</v>
      </c>
      <c r="BJ178" s="395">
        <f t="shared" si="56"/>
        <v>83</v>
      </c>
      <c r="BK178" s="78">
        <v>9</v>
      </c>
      <c r="BL178" s="450">
        <v>10</v>
      </c>
      <c r="BM178" s="78">
        <v>13</v>
      </c>
      <c r="BN178" s="450">
        <v>10</v>
      </c>
      <c r="BO178" s="78">
        <v>3</v>
      </c>
      <c r="BP178" s="450">
        <v>10</v>
      </c>
      <c r="BQ178" s="78">
        <v>15</v>
      </c>
      <c r="BR178" s="450">
        <v>10</v>
      </c>
      <c r="BS178" s="395">
        <f t="shared" si="57"/>
        <v>40</v>
      </c>
      <c r="BT178" s="395">
        <f t="shared" si="58"/>
        <v>40</v>
      </c>
      <c r="BU178" s="395">
        <f t="shared" si="59"/>
        <v>80</v>
      </c>
      <c r="BV178" s="502">
        <v>10</v>
      </c>
      <c r="BX178" s="505">
        <v>13</v>
      </c>
      <c r="BZ178" s="508">
        <v>17</v>
      </c>
      <c r="CB178" s="511">
        <v>14</v>
      </c>
      <c r="CC178" s="493"/>
      <c r="CD178" s="514"/>
      <c r="CF178" s="499">
        <f t="shared" si="60"/>
        <v>54</v>
      </c>
      <c r="CG178" s="499">
        <f t="shared" si="61"/>
        <v>0</v>
      </c>
      <c r="CH178" s="499">
        <f t="shared" si="62"/>
        <v>54</v>
      </c>
    </row>
    <row r="179" spans="1:86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42"/>
        <v>0</v>
      </c>
      <c r="O179" s="151">
        <f t="shared" si="43"/>
        <v>0</v>
      </c>
      <c r="P179" s="151">
        <f t="shared" si="44"/>
        <v>0</v>
      </c>
      <c r="Q179" s="168"/>
      <c r="R179" s="182"/>
      <c r="S179" s="171"/>
      <c r="T179" s="186"/>
      <c r="U179" s="174"/>
      <c r="Y179" s="226">
        <f t="shared" si="45"/>
        <v>0</v>
      </c>
      <c r="Z179" s="226">
        <f t="shared" si="46"/>
        <v>0</v>
      </c>
      <c r="AA179" s="226">
        <f t="shared" si="47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48"/>
        <v>0</v>
      </c>
      <c r="AK179" s="227">
        <f t="shared" si="49"/>
        <v>0</v>
      </c>
      <c r="AL179" s="227">
        <f t="shared" si="50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51"/>
        <v>1</v>
      </c>
      <c r="AX179" s="151">
        <f t="shared" si="52"/>
        <v>0</v>
      </c>
      <c r="AY179" s="151">
        <f t="shared" si="53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54"/>
        <v>0</v>
      </c>
      <c r="BI179" s="395">
        <f t="shared" si="55"/>
        <v>0</v>
      </c>
      <c r="BJ179" s="395">
        <f t="shared" si="56"/>
        <v>0</v>
      </c>
      <c r="BK179" s="78"/>
      <c r="BL179" s="450"/>
      <c r="BM179" s="78"/>
      <c r="BN179" s="450"/>
      <c r="BO179" s="78"/>
      <c r="BP179" s="450"/>
      <c r="BQ179" s="78"/>
      <c r="BR179" s="450"/>
      <c r="BS179" s="395">
        <f t="shared" si="57"/>
        <v>0</v>
      </c>
      <c r="BT179" s="395">
        <f t="shared" si="58"/>
        <v>0</v>
      </c>
      <c r="BU179" s="395">
        <f t="shared" si="59"/>
        <v>0</v>
      </c>
      <c r="BV179" s="502"/>
      <c r="BX179" s="505"/>
      <c r="BZ179" s="508"/>
      <c r="CB179" s="511"/>
      <c r="CC179" s="493"/>
      <c r="CD179" s="514"/>
      <c r="CF179" s="499">
        <f t="shared" si="60"/>
        <v>0</v>
      </c>
      <c r="CG179" s="499">
        <f t="shared" si="61"/>
        <v>0</v>
      </c>
      <c r="CH179" s="499">
        <f t="shared" si="62"/>
        <v>0</v>
      </c>
    </row>
    <row r="180" spans="1:86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42"/>
        <v>2</v>
      </c>
      <c r="O180" s="151">
        <f t="shared" si="43"/>
        <v>0</v>
      </c>
      <c r="P180" s="151">
        <f t="shared" si="44"/>
        <v>2</v>
      </c>
      <c r="Q180" s="168"/>
      <c r="R180" s="182"/>
      <c r="S180" s="171"/>
      <c r="T180" s="186"/>
      <c r="U180" s="174">
        <v>6</v>
      </c>
      <c r="Y180" s="226">
        <f t="shared" si="45"/>
        <v>6</v>
      </c>
      <c r="Z180" s="226">
        <f t="shared" si="46"/>
        <v>0</v>
      </c>
      <c r="AA180" s="226">
        <f t="shared" si="47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48"/>
        <v>1</v>
      </c>
      <c r="AK180" s="227">
        <f t="shared" si="49"/>
        <v>0</v>
      </c>
      <c r="AL180" s="227">
        <f t="shared" si="50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51"/>
        <v>10</v>
      </c>
      <c r="AX180" s="151">
        <f t="shared" si="52"/>
        <v>0</v>
      </c>
      <c r="AY180" s="151">
        <f t="shared" si="53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54"/>
        <v>0</v>
      </c>
      <c r="BI180" s="395">
        <f t="shared" si="55"/>
        <v>0</v>
      </c>
      <c r="BJ180" s="395">
        <f t="shared" si="56"/>
        <v>0</v>
      </c>
      <c r="BK180" s="78"/>
      <c r="BL180" s="450"/>
      <c r="BM180" s="78"/>
      <c r="BN180" s="450"/>
      <c r="BO180" s="78"/>
      <c r="BP180" s="450"/>
      <c r="BQ180" s="78"/>
      <c r="BR180" s="450"/>
      <c r="BS180" s="395">
        <f t="shared" si="57"/>
        <v>0</v>
      </c>
      <c r="BT180" s="395">
        <f t="shared" si="58"/>
        <v>0</v>
      </c>
      <c r="BU180" s="395">
        <f t="shared" si="59"/>
        <v>0</v>
      </c>
      <c r="BV180" s="502"/>
      <c r="BX180" s="505"/>
      <c r="BZ180" s="508"/>
      <c r="CB180" s="511">
        <v>1</v>
      </c>
      <c r="CC180" s="493"/>
      <c r="CD180" s="514"/>
      <c r="CF180" s="499">
        <f t="shared" si="60"/>
        <v>1</v>
      </c>
      <c r="CG180" s="499">
        <f t="shared" si="61"/>
        <v>0</v>
      </c>
      <c r="CH180" s="499">
        <f t="shared" si="62"/>
        <v>1</v>
      </c>
    </row>
    <row r="181" spans="1:86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42"/>
        <v>0</v>
      </c>
      <c r="O181" s="151">
        <f t="shared" si="43"/>
        <v>0</v>
      </c>
      <c r="P181" s="151">
        <f t="shared" si="44"/>
        <v>0</v>
      </c>
      <c r="Q181" s="168"/>
      <c r="R181" s="182"/>
      <c r="S181" s="171"/>
      <c r="T181" s="186"/>
      <c r="U181" s="174"/>
      <c r="Y181" s="226">
        <f t="shared" si="45"/>
        <v>0</v>
      </c>
      <c r="Z181" s="226">
        <f t="shared" si="46"/>
        <v>0</v>
      </c>
      <c r="AA181" s="226">
        <f t="shared" si="47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48"/>
        <v>2</v>
      </c>
      <c r="AK181" s="227">
        <f t="shared" si="49"/>
        <v>0</v>
      </c>
      <c r="AL181" s="227">
        <f t="shared" si="50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51"/>
        <v>3</v>
      </c>
      <c r="AX181" s="151">
        <f t="shared" si="52"/>
        <v>0</v>
      </c>
      <c r="AY181" s="151">
        <f t="shared" si="53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54"/>
        <v>0</v>
      </c>
      <c r="BI181" s="395">
        <f t="shared" si="55"/>
        <v>0</v>
      </c>
      <c r="BJ181" s="395">
        <f t="shared" si="56"/>
        <v>0</v>
      </c>
      <c r="BK181" s="78">
        <v>3</v>
      </c>
      <c r="BL181" s="450"/>
      <c r="BM181" s="78"/>
      <c r="BN181" s="450"/>
      <c r="BO181" s="78"/>
      <c r="BP181" s="450"/>
      <c r="BQ181" s="78"/>
      <c r="BR181" s="450"/>
      <c r="BS181" s="395">
        <f t="shared" si="57"/>
        <v>3</v>
      </c>
      <c r="BT181" s="395">
        <f t="shared" si="58"/>
        <v>0</v>
      </c>
      <c r="BU181" s="395">
        <f t="shared" si="59"/>
        <v>3</v>
      </c>
      <c r="BV181" s="502"/>
      <c r="BX181" s="505"/>
      <c r="BZ181" s="508">
        <v>3</v>
      </c>
      <c r="CB181" s="511"/>
      <c r="CC181" s="493"/>
      <c r="CD181" s="514"/>
      <c r="CF181" s="499">
        <f t="shared" si="60"/>
        <v>3</v>
      </c>
      <c r="CG181" s="499">
        <f t="shared" si="61"/>
        <v>0</v>
      </c>
      <c r="CH181" s="499">
        <f t="shared" si="62"/>
        <v>3</v>
      </c>
    </row>
    <row r="182" spans="1:86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42"/>
        <v>1</v>
      </c>
      <c r="O182" s="151">
        <f t="shared" si="43"/>
        <v>0</v>
      </c>
      <c r="P182" s="151">
        <f t="shared" si="44"/>
        <v>1</v>
      </c>
      <c r="Q182" s="168"/>
      <c r="R182" s="182"/>
      <c r="S182" s="171"/>
      <c r="T182" s="186"/>
      <c r="U182" s="174"/>
      <c r="Y182" s="226">
        <f t="shared" si="45"/>
        <v>0</v>
      </c>
      <c r="Z182" s="226">
        <f t="shared" si="46"/>
        <v>0</v>
      </c>
      <c r="AA182" s="226">
        <f t="shared" si="47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48"/>
        <v>0</v>
      </c>
      <c r="AK182" s="227">
        <f t="shared" si="49"/>
        <v>0</v>
      </c>
      <c r="AL182" s="227">
        <f t="shared" si="50"/>
        <v>0</v>
      </c>
      <c r="AN182" s="327"/>
      <c r="AP182" s="330"/>
      <c r="AR182" s="333"/>
      <c r="AS182" s="202"/>
      <c r="AT182" s="336"/>
      <c r="AV182" s="345"/>
      <c r="AW182" s="151">
        <f t="shared" si="51"/>
        <v>0</v>
      </c>
      <c r="AX182" s="151">
        <f t="shared" si="52"/>
        <v>0</v>
      </c>
      <c r="AY182" s="151">
        <f t="shared" si="53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54"/>
        <v>1</v>
      </c>
      <c r="BI182" s="395">
        <f t="shared" si="55"/>
        <v>0</v>
      </c>
      <c r="BJ182" s="395">
        <f t="shared" si="56"/>
        <v>1</v>
      </c>
      <c r="BK182" s="78"/>
      <c r="BL182" s="450"/>
      <c r="BM182" s="78"/>
      <c r="BN182" s="450"/>
      <c r="BO182" s="78"/>
      <c r="BP182" s="450"/>
      <c r="BQ182" s="78"/>
      <c r="BR182" s="450"/>
      <c r="BS182" s="395">
        <f t="shared" si="57"/>
        <v>0</v>
      </c>
      <c r="BT182" s="395">
        <f t="shared" si="58"/>
        <v>0</v>
      </c>
      <c r="BU182" s="395">
        <f t="shared" si="59"/>
        <v>0</v>
      </c>
      <c r="BV182" s="502"/>
      <c r="BX182" s="505"/>
      <c r="BZ182" s="508"/>
      <c r="CB182" s="511"/>
      <c r="CC182" s="493"/>
      <c r="CD182" s="514"/>
      <c r="CF182" s="499">
        <f t="shared" si="60"/>
        <v>0</v>
      </c>
      <c r="CG182" s="499">
        <f t="shared" si="61"/>
        <v>0</v>
      </c>
      <c r="CH182" s="499">
        <f t="shared" si="62"/>
        <v>0</v>
      </c>
    </row>
    <row r="183" spans="1:86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42"/>
        <v>1</v>
      </c>
      <c r="O183" s="151">
        <f t="shared" si="43"/>
        <v>0</v>
      </c>
      <c r="P183" s="151">
        <f t="shared" si="44"/>
        <v>1</v>
      </c>
      <c r="Q183" s="168"/>
      <c r="R183" s="182"/>
      <c r="S183" s="171"/>
      <c r="T183" s="186"/>
      <c r="U183" s="174"/>
      <c r="Y183" s="226">
        <f t="shared" si="45"/>
        <v>0</v>
      </c>
      <c r="Z183" s="226">
        <f t="shared" si="46"/>
        <v>0</v>
      </c>
      <c r="AA183" s="226">
        <f t="shared" si="47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48"/>
        <v>0</v>
      </c>
      <c r="AK183" s="227">
        <f t="shared" si="49"/>
        <v>0</v>
      </c>
      <c r="AL183" s="227">
        <f t="shared" si="50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51"/>
        <v>4</v>
      </c>
      <c r="AX183" s="151">
        <f t="shared" si="52"/>
        <v>0</v>
      </c>
      <c r="AY183" s="151">
        <f t="shared" si="53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54"/>
        <v>0</v>
      </c>
      <c r="BI183" s="395">
        <f t="shared" si="55"/>
        <v>0</v>
      </c>
      <c r="BJ183" s="395">
        <f t="shared" si="56"/>
        <v>0</v>
      </c>
      <c r="BK183" s="78"/>
      <c r="BL183" s="450"/>
      <c r="BM183" s="78"/>
      <c r="BN183" s="450"/>
      <c r="BO183" s="78"/>
      <c r="BP183" s="450"/>
      <c r="BQ183" s="78">
        <v>3</v>
      </c>
      <c r="BR183" s="450"/>
      <c r="BS183" s="395">
        <f t="shared" si="57"/>
        <v>3</v>
      </c>
      <c r="BT183" s="395">
        <f t="shared" si="58"/>
        <v>0</v>
      </c>
      <c r="BU183" s="395">
        <f t="shared" si="59"/>
        <v>3</v>
      </c>
      <c r="BV183" s="502"/>
      <c r="BX183" s="505"/>
      <c r="BZ183" s="508"/>
      <c r="CB183" s="511"/>
      <c r="CC183" s="493"/>
      <c r="CD183" s="514"/>
      <c r="CF183" s="499">
        <f t="shared" si="60"/>
        <v>0</v>
      </c>
      <c r="CG183" s="499">
        <f t="shared" si="61"/>
        <v>0</v>
      </c>
      <c r="CH183" s="499">
        <f t="shared" si="62"/>
        <v>0</v>
      </c>
    </row>
    <row r="184" spans="1:86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42"/>
        <v>12</v>
      </c>
      <c r="O184" s="151">
        <f t="shared" si="43"/>
        <v>0</v>
      </c>
      <c r="P184" s="151">
        <f t="shared" si="44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45"/>
        <v>9</v>
      </c>
      <c r="Z184" s="226">
        <f t="shared" si="46"/>
        <v>0</v>
      </c>
      <c r="AA184" s="226">
        <f t="shared" si="47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48"/>
        <v>6</v>
      </c>
      <c r="AK184" s="227">
        <f t="shared" si="49"/>
        <v>0</v>
      </c>
      <c r="AL184" s="227">
        <f t="shared" si="50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51"/>
        <v>18</v>
      </c>
      <c r="AX184" s="151">
        <f t="shared" si="52"/>
        <v>0</v>
      </c>
      <c r="AY184" s="151">
        <f t="shared" si="53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54"/>
        <v>0</v>
      </c>
      <c r="BI184" s="395">
        <f t="shared" si="55"/>
        <v>0</v>
      </c>
      <c r="BJ184" s="395">
        <f t="shared" si="56"/>
        <v>0</v>
      </c>
      <c r="BK184" s="78"/>
      <c r="BL184" s="450"/>
      <c r="BM184" s="78"/>
      <c r="BN184" s="450"/>
      <c r="BO184" s="78"/>
      <c r="BP184" s="450"/>
      <c r="BQ184" s="78"/>
      <c r="BR184" s="450"/>
      <c r="BS184" s="395">
        <f t="shared" si="57"/>
        <v>0</v>
      </c>
      <c r="BT184" s="395">
        <f t="shared" si="58"/>
        <v>0</v>
      </c>
      <c r="BU184" s="395">
        <f t="shared" si="59"/>
        <v>0</v>
      </c>
      <c r="BV184" s="502"/>
      <c r="BX184" s="505"/>
      <c r="BZ184" s="508"/>
      <c r="CB184" s="511"/>
      <c r="CC184" s="493"/>
      <c r="CD184" s="514"/>
      <c r="CF184" s="499">
        <f t="shared" si="60"/>
        <v>0</v>
      </c>
      <c r="CG184" s="499">
        <f t="shared" si="61"/>
        <v>0</v>
      </c>
      <c r="CH184" s="499">
        <f t="shared" si="62"/>
        <v>0</v>
      </c>
    </row>
    <row r="185" spans="1:86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42"/>
        <v>0</v>
      </c>
      <c r="O185" s="151">
        <f t="shared" si="43"/>
        <v>0</v>
      </c>
      <c r="P185" s="151">
        <f t="shared" si="44"/>
        <v>0</v>
      </c>
      <c r="Q185" s="168"/>
      <c r="R185" s="182"/>
      <c r="S185" s="171"/>
      <c r="T185" s="186"/>
      <c r="U185" s="174"/>
      <c r="Y185" s="226">
        <f t="shared" si="45"/>
        <v>0</v>
      </c>
      <c r="Z185" s="226">
        <f t="shared" si="46"/>
        <v>0</v>
      </c>
      <c r="AA185" s="226">
        <f t="shared" si="47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48"/>
        <v>0</v>
      </c>
      <c r="AK185" s="227">
        <f t="shared" si="49"/>
        <v>0</v>
      </c>
      <c r="AL185" s="227">
        <f t="shared" si="50"/>
        <v>0</v>
      </c>
      <c r="AN185" s="327"/>
      <c r="AP185" s="330"/>
      <c r="AR185" s="333"/>
      <c r="AS185" s="202"/>
      <c r="AT185" s="336"/>
      <c r="AV185" s="345"/>
      <c r="AW185" s="151">
        <f t="shared" si="51"/>
        <v>0</v>
      </c>
      <c r="AX185" s="151">
        <f t="shared" si="52"/>
        <v>0</v>
      </c>
      <c r="AY185" s="151">
        <f t="shared" si="53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54"/>
        <v>0</v>
      </c>
      <c r="BI185" s="395">
        <f t="shared" si="55"/>
        <v>0</v>
      </c>
      <c r="BJ185" s="395">
        <f t="shared" si="56"/>
        <v>0</v>
      </c>
      <c r="BK185" s="78"/>
      <c r="BL185" s="450"/>
      <c r="BM185" s="78"/>
      <c r="BN185" s="450"/>
      <c r="BO185" s="78"/>
      <c r="BP185" s="450"/>
      <c r="BQ185" s="78"/>
      <c r="BR185" s="450"/>
      <c r="BS185" s="395">
        <f t="shared" si="57"/>
        <v>0</v>
      </c>
      <c r="BT185" s="395">
        <f t="shared" si="58"/>
        <v>0</v>
      </c>
      <c r="BU185" s="395">
        <f t="shared" si="59"/>
        <v>0</v>
      </c>
      <c r="BV185" s="502"/>
      <c r="BX185" s="505"/>
      <c r="BZ185" s="508"/>
      <c r="CB185" s="511"/>
      <c r="CC185" s="493"/>
      <c r="CD185" s="514"/>
      <c r="CF185" s="499">
        <f t="shared" si="60"/>
        <v>0</v>
      </c>
      <c r="CG185" s="499">
        <f t="shared" si="61"/>
        <v>0</v>
      </c>
      <c r="CH185" s="499">
        <f t="shared" si="62"/>
        <v>0</v>
      </c>
    </row>
    <row r="186" spans="1:86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42"/>
        <v>0</v>
      </c>
      <c r="O186" s="151">
        <f t="shared" si="43"/>
        <v>0</v>
      </c>
      <c r="P186" s="151">
        <f t="shared" si="44"/>
        <v>0</v>
      </c>
      <c r="Q186" s="168">
        <v>109</v>
      </c>
      <c r="R186" s="182"/>
      <c r="S186" s="171"/>
      <c r="T186" s="186"/>
      <c r="U186" s="174"/>
      <c r="Y186" s="226">
        <f t="shared" si="45"/>
        <v>109</v>
      </c>
      <c r="Z186" s="226">
        <f t="shared" si="46"/>
        <v>0</v>
      </c>
      <c r="AA186" s="226">
        <f t="shared" si="47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48"/>
        <v>3</v>
      </c>
      <c r="AK186" s="227">
        <f t="shared" si="49"/>
        <v>0</v>
      </c>
      <c r="AL186" s="227">
        <f t="shared" si="50"/>
        <v>3</v>
      </c>
      <c r="AN186" s="327"/>
      <c r="AP186" s="330"/>
      <c r="AR186" s="333"/>
      <c r="AS186" s="202"/>
      <c r="AT186" s="336"/>
      <c r="AV186" s="344"/>
      <c r="AW186" s="151">
        <f t="shared" si="51"/>
        <v>0</v>
      </c>
      <c r="AX186" s="151">
        <f t="shared" si="52"/>
        <v>0</v>
      </c>
      <c r="AY186" s="151">
        <f t="shared" si="53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54"/>
        <v>1</v>
      </c>
      <c r="BI186" s="395">
        <f t="shared" si="55"/>
        <v>0</v>
      </c>
      <c r="BJ186" s="395">
        <f t="shared" si="56"/>
        <v>1</v>
      </c>
      <c r="BK186" s="78"/>
      <c r="BL186" s="450"/>
      <c r="BM186" s="78"/>
      <c r="BN186" s="450"/>
      <c r="BO186" s="78"/>
      <c r="BP186" s="450"/>
      <c r="BQ186" s="78"/>
      <c r="BR186" s="450"/>
      <c r="BS186" s="395">
        <f t="shared" si="57"/>
        <v>0</v>
      </c>
      <c r="BT186" s="395">
        <f t="shared" si="58"/>
        <v>0</v>
      </c>
      <c r="BU186" s="395">
        <f t="shared" si="59"/>
        <v>0</v>
      </c>
      <c r="BV186" s="502"/>
      <c r="BX186" s="505">
        <v>2</v>
      </c>
      <c r="BZ186" s="508"/>
      <c r="CB186" s="511"/>
      <c r="CC186" s="493"/>
      <c r="CD186" s="514"/>
      <c r="CF186" s="499">
        <f t="shared" si="60"/>
        <v>2</v>
      </c>
      <c r="CG186" s="499">
        <f t="shared" si="61"/>
        <v>0</v>
      </c>
      <c r="CH186" s="499">
        <f t="shared" si="62"/>
        <v>2</v>
      </c>
    </row>
    <row r="187" spans="1:86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42"/>
        <v>17</v>
      </c>
      <c r="O187" s="151">
        <f t="shared" si="43"/>
        <v>0</v>
      </c>
      <c r="P187" s="151">
        <f t="shared" si="44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45"/>
        <v>14</v>
      </c>
      <c r="Z187" s="226">
        <f t="shared" si="46"/>
        <v>40</v>
      </c>
      <c r="AA187" s="226">
        <f t="shared" si="47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48"/>
        <v>67</v>
      </c>
      <c r="AK187" s="227">
        <f t="shared" si="49"/>
        <v>80</v>
      </c>
      <c r="AL187" s="227">
        <f t="shared" si="50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51"/>
        <v>19</v>
      </c>
      <c r="AX187" s="151">
        <f t="shared" si="52"/>
        <v>100</v>
      </c>
      <c r="AY187" s="151">
        <f t="shared" si="53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54"/>
        <v>14</v>
      </c>
      <c r="BI187" s="395">
        <f t="shared" si="55"/>
        <v>80</v>
      </c>
      <c r="BJ187" s="395">
        <f t="shared" si="56"/>
        <v>94</v>
      </c>
      <c r="BK187" s="78"/>
      <c r="BL187" s="450">
        <v>20</v>
      </c>
      <c r="BM187" s="78">
        <v>5</v>
      </c>
      <c r="BN187" s="450">
        <v>20</v>
      </c>
      <c r="BO187" s="78"/>
      <c r="BP187" s="450">
        <v>20</v>
      </c>
      <c r="BQ187" s="78">
        <v>1</v>
      </c>
      <c r="BR187" s="450">
        <v>20</v>
      </c>
      <c r="BS187" s="395">
        <f t="shared" si="57"/>
        <v>6</v>
      </c>
      <c r="BT187" s="395">
        <f t="shared" si="58"/>
        <v>80</v>
      </c>
      <c r="BU187" s="395">
        <f t="shared" si="59"/>
        <v>86</v>
      </c>
      <c r="BV187" s="502"/>
      <c r="BX187" s="505"/>
      <c r="BZ187" s="508"/>
      <c r="CB187" s="511"/>
      <c r="CC187" s="493"/>
      <c r="CD187" s="514"/>
      <c r="CF187" s="499">
        <f t="shared" si="60"/>
        <v>0</v>
      </c>
      <c r="CG187" s="499">
        <f t="shared" si="61"/>
        <v>0</v>
      </c>
      <c r="CH187" s="499">
        <f t="shared" si="62"/>
        <v>0</v>
      </c>
    </row>
    <row r="188" spans="1:86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42"/>
        <v>0</v>
      </c>
      <c r="O188" s="151">
        <f t="shared" si="43"/>
        <v>0</v>
      </c>
      <c r="P188" s="151">
        <f t="shared" si="44"/>
        <v>0</v>
      </c>
      <c r="Q188" s="168"/>
      <c r="R188" s="182">
        <v>5</v>
      </c>
      <c r="S188" s="171"/>
      <c r="T188" s="186">
        <v>5</v>
      </c>
      <c r="U188" s="174"/>
      <c r="Y188" s="226">
        <f t="shared" si="45"/>
        <v>0</v>
      </c>
      <c r="Z188" s="226">
        <f t="shared" si="46"/>
        <v>10</v>
      </c>
      <c r="AA188" s="226">
        <f t="shared" si="47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48"/>
        <v>0</v>
      </c>
      <c r="AK188" s="227">
        <f t="shared" si="49"/>
        <v>20</v>
      </c>
      <c r="AL188" s="227">
        <f t="shared" si="50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51"/>
        <v>0</v>
      </c>
      <c r="AX188" s="151">
        <f t="shared" si="52"/>
        <v>25</v>
      </c>
      <c r="AY188" s="151">
        <f t="shared" si="53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54"/>
        <v>0</v>
      </c>
      <c r="BI188" s="395">
        <f t="shared" si="55"/>
        <v>20</v>
      </c>
      <c r="BJ188" s="395">
        <f t="shared" si="56"/>
        <v>20</v>
      </c>
      <c r="BK188" s="78"/>
      <c r="BL188" s="450">
        <v>5</v>
      </c>
      <c r="BM188" s="78"/>
      <c r="BN188" s="450">
        <v>5</v>
      </c>
      <c r="BO188" s="78"/>
      <c r="BP188" s="450">
        <v>5</v>
      </c>
      <c r="BQ188" s="78"/>
      <c r="BR188" s="450">
        <v>5</v>
      </c>
      <c r="BS188" s="395">
        <f t="shared" si="57"/>
        <v>0</v>
      </c>
      <c r="BT188" s="395">
        <f t="shared" si="58"/>
        <v>20</v>
      </c>
      <c r="BU188" s="395">
        <f t="shared" si="59"/>
        <v>20</v>
      </c>
      <c r="BV188" s="502"/>
      <c r="BX188" s="505"/>
      <c r="BZ188" s="508"/>
      <c r="CB188" s="511"/>
      <c r="CC188" s="493"/>
      <c r="CD188" s="514"/>
      <c r="CF188" s="499">
        <f t="shared" si="60"/>
        <v>0</v>
      </c>
      <c r="CG188" s="499">
        <f t="shared" si="61"/>
        <v>0</v>
      </c>
      <c r="CH188" s="499">
        <f t="shared" si="62"/>
        <v>0</v>
      </c>
    </row>
    <row r="189" spans="1:86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42"/>
        <v>0</v>
      </c>
      <c r="O189" s="151">
        <f t="shared" si="43"/>
        <v>0</v>
      </c>
      <c r="P189" s="151">
        <f t="shared" si="44"/>
        <v>0</v>
      </c>
      <c r="Q189" s="168"/>
      <c r="R189" s="182"/>
      <c r="S189" s="171"/>
      <c r="T189" s="186"/>
      <c r="U189" s="174"/>
      <c r="Y189" s="226">
        <f t="shared" si="45"/>
        <v>0</v>
      </c>
      <c r="Z189" s="226">
        <f t="shared" si="46"/>
        <v>0</v>
      </c>
      <c r="AA189" s="226">
        <f t="shared" si="47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48"/>
        <v>0</v>
      </c>
      <c r="AK189" s="227">
        <f t="shared" si="49"/>
        <v>0</v>
      </c>
      <c r="AL189" s="227">
        <f t="shared" si="50"/>
        <v>0</v>
      </c>
      <c r="AN189" s="327"/>
      <c r="AP189" s="330"/>
      <c r="AR189" s="333"/>
      <c r="AS189" s="202"/>
      <c r="AT189" s="336"/>
      <c r="AV189" s="344"/>
      <c r="AW189" s="151">
        <f t="shared" si="51"/>
        <v>0</v>
      </c>
      <c r="AX189" s="151">
        <f t="shared" si="52"/>
        <v>0</v>
      </c>
      <c r="AY189" s="151">
        <f t="shared" si="53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54"/>
        <v>0</v>
      </c>
      <c r="BI189" s="395">
        <f t="shared" si="55"/>
        <v>0</v>
      </c>
      <c r="BJ189" s="395">
        <f t="shared" si="56"/>
        <v>0</v>
      </c>
      <c r="BK189" s="78"/>
      <c r="BL189" s="450"/>
      <c r="BM189" s="78"/>
      <c r="BN189" s="450"/>
      <c r="BO189" s="78"/>
      <c r="BP189" s="450"/>
      <c r="BQ189" s="78"/>
      <c r="BR189" s="450"/>
      <c r="BS189" s="395">
        <f t="shared" si="57"/>
        <v>0</v>
      </c>
      <c r="BT189" s="395">
        <f t="shared" si="58"/>
        <v>0</v>
      </c>
      <c r="BU189" s="395">
        <f t="shared" si="59"/>
        <v>0</v>
      </c>
      <c r="BV189" s="502"/>
      <c r="BX189" s="505"/>
      <c r="BZ189" s="508"/>
      <c r="CB189" s="511"/>
      <c r="CC189" s="493"/>
      <c r="CD189" s="514"/>
      <c r="CF189" s="499">
        <f t="shared" si="60"/>
        <v>0</v>
      </c>
      <c r="CG189" s="499">
        <f t="shared" si="61"/>
        <v>0</v>
      </c>
      <c r="CH189" s="499">
        <f t="shared" si="62"/>
        <v>0</v>
      </c>
    </row>
    <row r="190" spans="1:86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42"/>
        <v>0</v>
      </c>
      <c r="O190" s="151">
        <f t="shared" si="43"/>
        <v>0</v>
      </c>
      <c r="P190" s="151">
        <f t="shared" si="44"/>
        <v>0</v>
      </c>
      <c r="Q190" s="168"/>
      <c r="R190" s="182"/>
      <c r="S190" s="171">
        <v>1</v>
      </c>
      <c r="T190" s="186"/>
      <c r="U190" s="174"/>
      <c r="Y190" s="226">
        <f t="shared" si="45"/>
        <v>1</v>
      </c>
      <c r="Z190" s="226">
        <f t="shared" si="46"/>
        <v>0</v>
      </c>
      <c r="AA190" s="226">
        <f t="shared" si="47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48"/>
        <v>0</v>
      </c>
      <c r="AK190" s="227">
        <f t="shared" si="49"/>
        <v>0</v>
      </c>
      <c r="AL190" s="227">
        <f t="shared" si="50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51"/>
        <v>4</v>
      </c>
      <c r="AX190" s="151">
        <f t="shared" si="52"/>
        <v>0</v>
      </c>
      <c r="AY190" s="151">
        <f t="shared" si="53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54"/>
        <v>1</v>
      </c>
      <c r="BI190" s="395">
        <f t="shared" si="55"/>
        <v>0</v>
      </c>
      <c r="BJ190" s="395">
        <f t="shared" si="56"/>
        <v>1</v>
      </c>
      <c r="BK190" s="78"/>
      <c r="BL190" s="450"/>
      <c r="BM190" s="78"/>
      <c r="BN190" s="450"/>
      <c r="BO190" s="78">
        <v>1</v>
      </c>
      <c r="BP190" s="450"/>
      <c r="BQ190" s="78"/>
      <c r="BR190" s="450"/>
      <c r="BS190" s="395">
        <f t="shared" si="57"/>
        <v>1</v>
      </c>
      <c r="BT190" s="395">
        <f t="shared" si="58"/>
        <v>0</v>
      </c>
      <c r="BU190" s="395">
        <f t="shared" si="59"/>
        <v>1</v>
      </c>
      <c r="BV190" s="502"/>
      <c r="BX190" s="505"/>
      <c r="BZ190" s="508">
        <v>1</v>
      </c>
      <c r="CB190" s="511"/>
      <c r="CC190" s="493"/>
      <c r="CD190" s="514"/>
      <c r="CF190" s="499">
        <f t="shared" si="60"/>
        <v>1</v>
      </c>
      <c r="CG190" s="499">
        <f t="shared" si="61"/>
        <v>0</v>
      </c>
      <c r="CH190" s="499">
        <f t="shared" si="62"/>
        <v>1</v>
      </c>
    </row>
    <row r="191" spans="1:86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42"/>
        <v>3</v>
      </c>
      <c r="O191" s="151">
        <f t="shared" si="43"/>
        <v>0</v>
      </c>
      <c r="P191" s="151">
        <f t="shared" si="44"/>
        <v>3</v>
      </c>
      <c r="Q191" s="168"/>
      <c r="R191" s="182">
        <v>1</v>
      </c>
      <c r="S191" s="171"/>
      <c r="T191" s="186">
        <v>1</v>
      </c>
      <c r="U191" s="174"/>
      <c r="Y191" s="226">
        <f t="shared" si="45"/>
        <v>0</v>
      </c>
      <c r="Z191" s="226">
        <f t="shared" si="46"/>
        <v>2</v>
      </c>
      <c r="AA191" s="226">
        <f t="shared" si="47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48"/>
        <v>1</v>
      </c>
      <c r="AK191" s="227">
        <f t="shared" si="49"/>
        <v>4</v>
      </c>
      <c r="AL191" s="227">
        <f t="shared" si="50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51"/>
        <v>0</v>
      </c>
      <c r="AX191" s="151">
        <f t="shared" si="52"/>
        <v>5</v>
      </c>
      <c r="AY191" s="151">
        <f t="shared" si="53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54"/>
        <v>1</v>
      </c>
      <c r="BI191" s="395">
        <f t="shared" si="55"/>
        <v>4</v>
      </c>
      <c r="BJ191" s="395">
        <f t="shared" si="56"/>
        <v>5</v>
      </c>
      <c r="BK191" s="78"/>
      <c r="BL191" s="450">
        <v>1</v>
      </c>
      <c r="BM191" s="78"/>
      <c r="BN191" s="450">
        <v>1</v>
      </c>
      <c r="BO191" s="78"/>
      <c r="BP191" s="450">
        <v>1</v>
      </c>
      <c r="BQ191" s="78"/>
      <c r="BR191" s="450">
        <v>1</v>
      </c>
      <c r="BS191" s="395">
        <f t="shared" si="57"/>
        <v>0</v>
      </c>
      <c r="BT191" s="395">
        <f t="shared" si="58"/>
        <v>4</v>
      </c>
      <c r="BU191" s="395">
        <f t="shared" si="59"/>
        <v>4</v>
      </c>
      <c r="BV191" s="502"/>
      <c r="BX191" s="505"/>
      <c r="BZ191" s="508"/>
      <c r="CB191" s="511">
        <v>3</v>
      </c>
      <c r="CC191" s="493"/>
      <c r="CD191" s="514">
        <v>1</v>
      </c>
      <c r="CF191" s="499">
        <f t="shared" si="60"/>
        <v>4</v>
      </c>
      <c r="CG191" s="499">
        <f t="shared" si="61"/>
        <v>0</v>
      </c>
      <c r="CH191" s="499">
        <f t="shared" si="62"/>
        <v>4</v>
      </c>
    </row>
    <row r="192" spans="1:86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42"/>
        <v>0</v>
      </c>
      <c r="O192" s="151">
        <f t="shared" si="43"/>
        <v>0</v>
      </c>
      <c r="P192" s="151">
        <f t="shared" si="44"/>
        <v>0</v>
      </c>
      <c r="Q192" s="168"/>
      <c r="R192" s="182"/>
      <c r="S192" s="171"/>
      <c r="T192" s="186"/>
      <c r="U192" s="174"/>
      <c r="Y192" s="226">
        <f t="shared" si="45"/>
        <v>0</v>
      </c>
      <c r="Z192" s="226">
        <f t="shared" si="46"/>
        <v>0</v>
      </c>
      <c r="AA192" s="226">
        <f t="shared" si="47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48"/>
        <v>0</v>
      </c>
      <c r="AK192" s="227">
        <f t="shared" si="49"/>
        <v>0</v>
      </c>
      <c r="AL192" s="227">
        <f t="shared" si="50"/>
        <v>0</v>
      </c>
      <c r="AN192" s="327"/>
      <c r="AP192" s="330"/>
      <c r="AR192" s="333"/>
      <c r="AS192" s="202"/>
      <c r="AT192" s="336"/>
      <c r="AV192" s="341"/>
      <c r="AW192" s="151">
        <f t="shared" si="51"/>
        <v>0</v>
      </c>
      <c r="AX192" s="151">
        <f t="shared" si="52"/>
        <v>0</v>
      </c>
      <c r="AY192" s="151">
        <f t="shared" si="53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54"/>
        <v>0</v>
      </c>
      <c r="BI192" s="395">
        <f t="shared" si="55"/>
        <v>0</v>
      </c>
      <c r="BJ192" s="395">
        <f t="shared" si="56"/>
        <v>0</v>
      </c>
      <c r="BK192" s="78"/>
      <c r="BL192" s="450"/>
      <c r="BM192" s="78"/>
      <c r="BN192" s="450"/>
      <c r="BO192" s="78"/>
      <c r="BP192" s="450"/>
      <c r="BQ192" s="78"/>
      <c r="BR192" s="450"/>
      <c r="BS192" s="395">
        <f t="shared" si="57"/>
        <v>0</v>
      </c>
      <c r="BT192" s="395">
        <f t="shared" si="58"/>
        <v>0</v>
      </c>
      <c r="BU192" s="395">
        <f t="shared" si="59"/>
        <v>0</v>
      </c>
      <c r="BV192" s="502"/>
      <c r="BX192" s="505"/>
      <c r="BZ192" s="508"/>
      <c r="CB192" s="511"/>
      <c r="CC192" s="493"/>
      <c r="CD192" s="514"/>
      <c r="CF192" s="499">
        <f t="shared" si="60"/>
        <v>0</v>
      </c>
      <c r="CG192" s="499">
        <f t="shared" si="61"/>
        <v>0</v>
      </c>
      <c r="CH192" s="499">
        <f t="shared" si="62"/>
        <v>0</v>
      </c>
    </row>
    <row r="193" spans="1:86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42"/>
        <v>1</v>
      </c>
      <c r="O193" s="151">
        <f t="shared" si="43"/>
        <v>0</v>
      </c>
      <c r="P193" s="151">
        <f t="shared" si="44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45"/>
        <v>2</v>
      </c>
      <c r="Z193" s="226">
        <f t="shared" si="46"/>
        <v>2</v>
      </c>
      <c r="AA193" s="226">
        <f t="shared" si="47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48"/>
        <v>4</v>
      </c>
      <c r="AK193" s="227">
        <f t="shared" si="49"/>
        <v>4</v>
      </c>
      <c r="AL193" s="227">
        <f t="shared" si="50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51"/>
        <v>3</v>
      </c>
      <c r="AX193" s="151">
        <f t="shared" si="52"/>
        <v>5</v>
      </c>
      <c r="AY193" s="151">
        <f t="shared" si="53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54"/>
        <v>2</v>
      </c>
      <c r="BI193" s="395">
        <f t="shared" si="55"/>
        <v>4</v>
      </c>
      <c r="BJ193" s="395">
        <f t="shared" si="56"/>
        <v>6</v>
      </c>
      <c r="BK193" s="78"/>
      <c r="BL193" s="450">
        <v>1</v>
      </c>
      <c r="BM193" s="78"/>
      <c r="BN193" s="450">
        <v>1</v>
      </c>
      <c r="BO193" s="78"/>
      <c r="BP193" s="450">
        <v>1</v>
      </c>
      <c r="BQ193" s="78"/>
      <c r="BR193" s="450">
        <v>1</v>
      </c>
      <c r="BS193" s="395">
        <f t="shared" si="57"/>
        <v>0</v>
      </c>
      <c r="BT193" s="395">
        <f t="shared" si="58"/>
        <v>4</v>
      </c>
      <c r="BU193" s="395">
        <f t="shared" si="59"/>
        <v>4</v>
      </c>
      <c r="BV193" s="502"/>
      <c r="BX193" s="505"/>
      <c r="BZ193" s="508"/>
      <c r="CB193" s="511"/>
      <c r="CC193" s="493"/>
      <c r="CD193" s="514"/>
      <c r="CF193" s="499">
        <f t="shared" si="60"/>
        <v>0</v>
      </c>
      <c r="CG193" s="499">
        <f t="shared" si="61"/>
        <v>0</v>
      </c>
      <c r="CH193" s="499">
        <f t="shared" si="62"/>
        <v>0</v>
      </c>
    </row>
    <row r="194" spans="1:86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42"/>
        <v>2</v>
      </c>
      <c r="O194" s="151">
        <f t="shared" si="43"/>
        <v>0</v>
      </c>
      <c r="P194" s="151">
        <f t="shared" si="44"/>
        <v>2</v>
      </c>
      <c r="Q194" s="168">
        <v>1</v>
      </c>
      <c r="R194" s="182"/>
      <c r="S194" s="171"/>
      <c r="T194" s="186"/>
      <c r="U194" s="174"/>
      <c r="Y194" s="226">
        <f t="shared" si="45"/>
        <v>1</v>
      </c>
      <c r="Z194" s="226">
        <f t="shared" si="46"/>
        <v>0</v>
      </c>
      <c r="AA194" s="226">
        <f t="shared" si="47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48"/>
        <v>6</v>
      </c>
      <c r="AK194" s="227">
        <f t="shared" si="49"/>
        <v>0</v>
      </c>
      <c r="AL194" s="227">
        <f t="shared" si="50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51"/>
        <v>3</v>
      </c>
      <c r="AX194" s="151">
        <f t="shared" si="52"/>
        <v>0</v>
      </c>
      <c r="AY194" s="151">
        <f t="shared" si="53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54"/>
        <v>6</v>
      </c>
      <c r="BI194" s="395">
        <f t="shared" si="55"/>
        <v>0</v>
      </c>
      <c r="BJ194" s="395">
        <f t="shared" si="56"/>
        <v>6</v>
      </c>
      <c r="BK194" s="78"/>
      <c r="BL194" s="450"/>
      <c r="BM194" s="78">
        <v>1</v>
      </c>
      <c r="BN194" s="450"/>
      <c r="BO194" s="78">
        <v>2</v>
      </c>
      <c r="BP194" s="450"/>
      <c r="BQ194" s="78">
        <v>2</v>
      </c>
      <c r="BR194" s="450"/>
      <c r="BS194" s="395">
        <f t="shared" si="57"/>
        <v>5</v>
      </c>
      <c r="BT194" s="395">
        <f t="shared" si="58"/>
        <v>0</v>
      </c>
      <c r="BU194" s="395">
        <f t="shared" si="59"/>
        <v>5</v>
      </c>
      <c r="BV194" s="502">
        <v>2</v>
      </c>
      <c r="BX194" s="505">
        <v>3</v>
      </c>
      <c r="BZ194" s="508"/>
      <c r="CB194" s="511">
        <v>4</v>
      </c>
      <c r="CC194" s="493"/>
      <c r="CD194" s="514"/>
      <c r="CF194" s="499">
        <f t="shared" si="60"/>
        <v>9</v>
      </c>
      <c r="CG194" s="499">
        <f t="shared" si="61"/>
        <v>0</v>
      </c>
      <c r="CH194" s="499">
        <f t="shared" si="62"/>
        <v>9</v>
      </c>
    </row>
    <row r="195" spans="1:86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42"/>
        <v>2</v>
      </c>
      <c r="O195" s="151">
        <f t="shared" si="43"/>
        <v>0</v>
      </c>
      <c r="P195" s="151">
        <f t="shared" si="44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45"/>
        <v>2</v>
      </c>
      <c r="Z195" s="226">
        <f t="shared" si="46"/>
        <v>4</v>
      </c>
      <c r="AA195" s="226">
        <f t="shared" si="47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48"/>
        <v>0</v>
      </c>
      <c r="AK195" s="227">
        <f t="shared" si="49"/>
        <v>8</v>
      </c>
      <c r="AL195" s="227">
        <f t="shared" si="50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51"/>
        <v>0</v>
      </c>
      <c r="AX195" s="151">
        <f t="shared" si="52"/>
        <v>10</v>
      </c>
      <c r="AY195" s="151">
        <f t="shared" si="53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54"/>
        <v>0</v>
      </c>
      <c r="BI195" s="395">
        <f t="shared" si="55"/>
        <v>8</v>
      </c>
      <c r="BJ195" s="395">
        <f t="shared" si="56"/>
        <v>8</v>
      </c>
      <c r="BK195" s="78">
        <v>1</v>
      </c>
      <c r="BL195" s="450">
        <v>2</v>
      </c>
      <c r="BM195" s="78"/>
      <c r="BN195" s="450">
        <v>2</v>
      </c>
      <c r="BO195" s="78"/>
      <c r="BP195" s="450">
        <v>2</v>
      </c>
      <c r="BQ195" s="78"/>
      <c r="BR195" s="450">
        <v>2</v>
      </c>
      <c r="BS195" s="395">
        <f t="shared" si="57"/>
        <v>1</v>
      </c>
      <c r="BT195" s="395">
        <f t="shared" si="58"/>
        <v>8</v>
      </c>
      <c r="BU195" s="395">
        <f t="shared" si="59"/>
        <v>9</v>
      </c>
      <c r="BV195" s="502"/>
      <c r="BX195" s="505"/>
      <c r="BZ195" s="508"/>
      <c r="CB195" s="511"/>
      <c r="CC195" s="493"/>
      <c r="CD195" s="514"/>
      <c r="CF195" s="499">
        <f t="shared" si="60"/>
        <v>0</v>
      </c>
      <c r="CG195" s="499">
        <f t="shared" si="61"/>
        <v>0</v>
      </c>
      <c r="CH195" s="499">
        <f t="shared" si="62"/>
        <v>0</v>
      </c>
    </row>
    <row r="196" spans="1:86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42"/>
        <v>0</v>
      </c>
      <c r="O196" s="151">
        <f t="shared" si="43"/>
        <v>0</v>
      </c>
      <c r="P196" s="151">
        <f t="shared" si="44"/>
        <v>0</v>
      </c>
      <c r="Q196" s="168"/>
      <c r="R196" s="182">
        <v>2</v>
      </c>
      <c r="S196" s="171"/>
      <c r="T196" s="186">
        <v>2</v>
      </c>
      <c r="U196" s="174"/>
      <c r="Y196" s="226">
        <f t="shared" si="45"/>
        <v>0</v>
      </c>
      <c r="Z196" s="226">
        <f t="shared" si="46"/>
        <v>4</v>
      </c>
      <c r="AA196" s="226">
        <f t="shared" si="47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48"/>
        <v>0</v>
      </c>
      <c r="AK196" s="227">
        <f t="shared" si="49"/>
        <v>8</v>
      </c>
      <c r="AL196" s="227">
        <f t="shared" si="50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51"/>
        <v>0</v>
      </c>
      <c r="AX196" s="151">
        <f t="shared" si="52"/>
        <v>10</v>
      </c>
      <c r="AY196" s="151">
        <f t="shared" si="53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54"/>
        <v>0</v>
      </c>
      <c r="BI196" s="395">
        <f t="shared" si="55"/>
        <v>8</v>
      </c>
      <c r="BJ196" s="395">
        <f t="shared" si="56"/>
        <v>8</v>
      </c>
      <c r="BK196" s="78"/>
      <c r="BL196" s="450">
        <v>2</v>
      </c>
      <c r="BM196" s="78"/>
      <c r="BN196" s="450">
        <v>2</v>
      </c>
      <c r="BO196" s="78"/>
      <c r="BP196" s="450">
        <v>2</v>
      </c>
      <c r="BQ196" s="78"/>
      <c r="BR196" s="450">
        <v>2</v>
      </c>
      <c r="BS196" s="395">
        <f t="shared" si="57"/>
        <v>0</v>
      </c>
      <c r="BT196" s="395">
        <f t="shared" si="58"/>
        <v>8</v>
      </c>
      <c r="BU196" s="395">
        <f t="shared" si="59"/>
        <v>8</v>
      </c>
      <c r="BV196" s="502"/>
      <c r="BX196" s="505"/>
      <c r="BZ196" s="508"/>
      <c r="CB196" s="511"/>
      <c r="CC196" s="493"/>
      <c r="CD196" s="514"/>
      <c r="CF196" s="499">
        <f t="shared" si="60"/>
        <v>0</v>
      </c>
      <c r="CG196" s="499">
        <f t="shared" si="61"/>
        <v>0</v>
      </c>
      <c r="CH196" s="499">
        <f t="shared" si="62"/>
        <v>0</v>
      </c>
    </row>
    <row r="197" spans="1:86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42"/>
        <v>0</v>
      </c>
      <c r="O197" s="151">
        <f t="shared" si="43"/>
        <v>0</v>
      </c>
      <c r="P197" s="151">
        <f t="shared" si="44"/>
        <v>0</v>
      </c>
      <c r="Q197" s="168"/>
      <c r="R197" s="182">
        <v>1</v>
      </c>
      <c r="S197" s="171"/>
      <c r="T197" s="186">
        <v>1</v>
      </c>
      <c r="U197" s="174"/>
      <c r="Y197" s="226">
        <f t="shared" si="45"/>
        <v>0</v>
      </c>
      <c r="Z197" s="226">
        <f t="shared" si="46"/>
        <v>2</v>
      </c>
      <c r="AA197" s="226">
        <f t="shared" si="47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48"/>
        <v>0</v>
      </c>
      <c r="AK197" s="227">
        <f t="shared" si="49"/>
        <v>4</v>
      </c>
      <c r="AL197" s="227">
        <f t="shared" si="50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51"/>
        <v>0</v>
      </c>
      <c r="AX197" s="151">
        <f t="shared" si="52"/>
        <v>5</v>
      </c>
      <c r="AY197" s="151">
        <f t="shared" si="53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54"/>
        <v>1</v>
      </c>
      <c r="BI197" s="395">
        <f t="shared" si="55"/>
        <v>4</v>
      </c>
      <c r="BJ197" s="395">
        <f t="shared" si="56"/>
        <v>5</v>
      </c>
      <c r="BK197" s="78"/>
      <c r="BL197" s="450">
        <v>1</v>
      </c>
      <c r="BM197" s="78"/>
      <c r="BN197" s="450">
        <v>1</v>
      </c>
      <c r="BO197" s="78">
        <v>1</v>
      </c>
      <c r="BP197" s="450">
        <v>1</v>
      </c>
      <c r="BQ197" s="78"/>
      <c r="BR197" s="450">
        <v>1</v>
      </c>
      <c r="BS197" s="395">
        <f t="shared" si="57"/>
        <v>1</v>
      </c>
      <c r="BT197" s="395">
        <f t="shared" si="58"/>
        <v>4</v>
      </c>
      <c r="BU197" s="395">
        <f t="shared" si="59"/>
        <v>5</v>
      </c>
      <c r="BV197" s="502"/>
      <c r="BX197" s="505"/>
      <c r="BZ197" s="508"/>
      <c r="CB197" s="511">
        <v>2</v>
      </c>
      <c r="CC197" s="493"/>
      <c r="CD197" s="514"/>
      <c r="CF197" s="499">
        <f t="shared" si="60"/>
        <v>2</v>
      </c>
      <c r="CG197" s="499">
        <f t="shared" si="61"/>
        <v>0</v>
      </c>
      <c r="CH197" s="499">
        <f t="shared" si="62"/>
        <v>2</v>
      </c>
    </row>
    <row r="198" spans="1:86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63">D198+F198+H198+J198+L198</f>
        <v>14</v>
      </c>
      <c r="O198" s="151">
        <f t="shared" ref="O198:O201" si="64">E198+G198+I198+K198+M198</f>
        <v>0</v>
      </c>
      <c r="P198" s="151">
        <f t="shared" ref="P198:P201" si="65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66">Q198+S198+U198+W198</f>
        <v>2</v>
      </c>
      <c r="Z198" s="226">
        <f t="shared" ref="Z198:Z201" si="67">R198+T198+V198+X198</f>
        <v>2</v>
      </c>
      <c r="AA198" s="226">
        <f t="shared" ref="AA198:AA201" si="68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69">AB198+AD198+AF198+AH198</f>
        <v>11</v>
      </c>
      <c r="AK198" s="227">
        <f t="shared" ref="AK198:AK201" si="70">AC198+AE198+AG198+AI198</f>
        <v>4</v>
      </c>
      <c r="AL198" s="227">
        <f t="shared" ref="AL198:AL201" si="71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72">AM198+AO198+AQ198+AS198+AU198</f>
        <v>5</v>
      </c>
      <c r="AX198" s="151">
        <f t="shared" ref="AX198:AX201" si="73">AN198+AP198+AR198+AT198+AV198</f>
        <v>5</v>
      </c>
      <c r="AY198" s="151">
        <f t="shared" ref="AY198:AY201" si="74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75">AZ198+BB198+BD198+BF198</f>
        <v>7</v>
      </c>
      <c r="BI198" s="395">
        <f t="shared" ref="BI198:BI201" si="76">BA198+BC198+BE198+BG198</f>
        <v>4</v>
      </c>
      <c r="BJ198" s="395">
        <f t="shared" ref="BJ198:BJ201" si="77">BH198+BI198</f>
        <v>11</v>
      </c>
      <c r="BK198" s="78"/>
      <c r="BL198" s="450">
        <v>1</v>
      </c>
      <c r="BM198" s="78">
        <v>1</v>
      </c>
      <c r="BN198" s="450">
        <v>1</v>
      </c>
      <c r="BO198" s="78">
        <v>5</v>
      </c>
      <c r="BP198" s="450">
        <v>1</v>
      </c>
      <c r="BQ198" s="78"/>
      <c r="BR198" s="450">
        <v>1</v>
      </c>
      <c r="BS198" s="395">
        <f t="shared" ref="BS198:BS201" si="78">BK198+BM198+BO198+BQ198</f>
        <v>6</v>
      </c>
      <c r="BT198" s="395">
        <f t="shared" ref="BT198:BT201" si="79">BL198+BN198+BP198+BR198</f>
        <v>4</v>
      </c>
      <c r="BU198" s="395">
        <f t="shared" ref="BU198:BU201" si="80">BS198+BT198</f>
        <v>10</v>
      </c>
      <c r="BV198" s="502"/>
      <c r="BX198" s="505">
        <v>3</v>
      </c>
      <c r="BZ198" s="508"/>
      <c r="CB198" s="511">
        <v>5</v>
      </c>
      <c r="CC198" s="493"/>
      <c r="CD198" s="514"/>
      <c r="CF198" s="499">
        <f t="shared" ref="CF198:CF201" si="81">BV198+BX198+BZ198+CB198+CD198</f>
        <v>8</v>
      </c>
      <c r="CG198" s="499">
        <f t="shared" ref="CG198:CG201" si="82">BW198+BY198+CA198+CC198+CE198</f>
        <v>0</v>
      </c>
      <c r="CH198" s="499">
        <f t="shared" ref="CH198:CH201" si="83">CF198+CG198</f>
        <v>8</v>
      </c>
    </row>
    <row r="199" spans="1:86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63"/>
        <v>0</v>
      </c>
      <c r="O199" s="151">
        <f t="shared" si="64"/>
        <v>0</v>
      </c>
      <c r="P199" s="151">
        <f t="shared" si="65"/>
        <v>0</v>
      </c>
      <c r="Q199" s="168"/>
      <c r="R199" s="182">
        <v>1</v>
      </c>
      <c r="S199" s="171"/>
      <c r="T199" s="186">
        <v>1</v>
      </c>
      <c r="U199" s="174"/>
      <c r="Y199" s="226">
        <f t="shared" si="66"/>
        <v>0</v>
      </c>
      <c r="Z199" s="226">
        <f t="shared" si="67"/>
        <v>2</v>
      </c>
      <c r="AA199" s="226">
        <f t="shared" si="68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69"/>
        <v>0</v>
      </c>
      <c r="AK199" s="227">
        <f t="shared" si="70"/>
        <v>4</v>
      </c>
      <c r="AL199" s="227">
        <f t="shared" si="71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72"/>
        <v>0</v>
      </c>
      <c r="AX199" s="151">
        <f t="shared" si="73"/>
        <v>5</v>
      </c>
      <c r="AY199" s="151">
        <f t="shared" si="74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75"/>
        <v>3</v>
      </c>
      <c r="BI199" s="395">
        <f t="shared" si="76"/>
        <v>4</v>
      </c>
      <c r="BJ199" s="395">
        <f t="shared" si="77"/>
        <v>7</v>
      </c>
      <c r="BK199" s="78"/>
      <c r="BL199" s="450">
        <v>1</v>
      </c>
      <c r="BM199" s="78"/>
      <c r="BN199" s="450">
        <v>1</v>
      </c>
      <c r="BO199" s="78"/>
      <c r="BP199" s="450">
        <v>1</v>
      </c>
      <c r="BQ199" s="78"/>
      <c r="BR199" s="450">
        <v>1</v>
      </c>
      <c r="BS199" s="395">
        <f t="shared" si="78"/>
        <v>0</v>
      </c>
      <c r="BT199" s="395">
        <f t="shared" si="79"/>
        <v>4</v>
      </c>
      <c r="BU199" s="395">
        <f t="shared" si="80"/>
        <v>4</v>
      </c>
      <c r="BV199" s="502">
        <v>3</v>
      </c>
      <c r="BX199" s="505"/>
      <c r="BZ199" s="508">
        <v>1</v>
      </c>
      <c r="CB199" s="511">
        <v>3</v>
      </c>
      <c r="CC199" s="493"/>
      <c r="CD199" s="514"/>
      <c r="CF199" s="499">
        <f t="shared" si="81"/>
        <v>7</v>
      </c>
      <c r="CG199" s="499">
        <f t="shared" si="82"/>
        <v>0</v>
      </c>
      <c r="CH199" s="499">
        <f t="shared" si="83"/>
        <v>7</v>
      </c>
    </row>
    <row r="200" spans="1:86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63"/>
        <v>1</v>
      </c>
      <c r="O200" s="151">
        <f t="shared" si="64"/>
        <v>0</v>
      </c>
      <c r="P200" s="151">
        <f t="shared" si="65"/>
        <v>1</v>
      </c>
      <c r="Q200" s="168"/>
      <c r="R200" s="182">
        <v>3</v>
      </c>
      <c r="S200" s="171"/>
      <c r="T200" s="186">
        <v>3</v>
      </c>
      <c r="U200" s="174"/>
      <c r="Y200" s="226">
        <f t="shared" si="66"/>
        <v>0</v>
      </c>
      <c r="Z200" s="226">
        <f t="shared" si="67"/>
        <v>6</v>
      </c>
      <c r="AA200" s="226">
        <f t="shared" si="68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69"/>
        <v>0</v>
      </c>
      <c r="AK200" s="227">
        <f t="shared" si="70"/>
        <v>12</v>
      </c>
      <c r="AL200" s="227">
        <f t="shared" si="71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72"/>
        <v>0</v>
      </c>
      <c r="AX200" s="151">
        <f t="shared" si="73"/>
        <v>15</v>
      </c>
      <c r="AY200" s="151">
        <f t="shared" si="74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75"/>
        <v>0</v>
      </c>
      <c r="BI200" s="395">
        <f t="shared" si="76"/>
        <v>12</v>
      </c>
      <c r="BJ200" s="395">
        <f t="shared" si="77"/>
        <v>12</v>
      </c>
      <c r="BK200" s="78"/>
      <c r="BL200" s="450">
        <v>3</v>
      </c>
      <c r="BM200" s="78"/>
      <c r="BN200" s="450">
        <v>3</v>
      </c>
      <c r="BO200" s="78"/>
      <c r="BP200" s="450">
        <v>3</v>
      </c>
      <c r="BQ200" s="78"/>
      <c r="BR200" s="450">
        <v>3</v>
      </c>
      <c r="BS200" s="395">
        <f t="shared" si="78"/>
        <v>0</v>
      </c>
      <c r="BT200" s="395">
        <f t="shared" si="79"/>
        <v>12</v>
      </c>
      <c r="BU200" s="395">
        <f t="shared" si="80"/>
        <v>12</v>
      </c>
      <c r="BV200" s="502"/>
      <c r="BX200" s="505"/>
      <c r="BZ200" s="508"/>
      <c r="CB200" s="511"/>
      <c r="CC200" s="493"/>
      <c r="CD200" s="514"/>
      <c r="CF200" s="499">
        <f t="shared" si="81"/>
        <v>0</v>
      </c>
      <c r="CG200" s="499">
        <f t="shared" si="82"/>
        <v>0</v>
      </c>
      <c r="CH200" s="499">
        <f t="shared" si="83"/>
        <v>0</v>
      </c>
    </row>
    <row r="201" spans="1:86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63"/>
        <v>4</v>
      </c>
      <c r="O201" s="151">
        <f t="shared" si="64"/>
        <v>0</v>
      </c>
      <c r="P201" s="151">
        <f t="shared" si="65"/>
        <v>4</v>
      </c>
      <c r="Q201" s="168"/>
      <c r="R201" s="182">
        <v>1</v>
      </c>
      <c r="S201" s="171"/>
      <c r="T201" s="186">
        <v>1</v>
      </c>
      <c r="U201" s="174"/>
      <c r="Y201" s="226">
        <f t="shared" si="66"/>
        <v>0</v>
      </c>
      <c r="Z201" s="226">
        <f t="shared" si="67"/>
        <v>2</v>
      </c>
      <c r="AA201" s="226">
        <f t="shared" si="68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69"/>
        <v>1</v>
      </c>
      <c r="AK201" s="227">
        <f t="shared" si="70"/>
        <v>4</v>
      </c>
      <c r="AL201" s="227">
        <f t="shared" si="71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72"/>
        <v>3</v>
      </c>
      <c r="AX201" s="151">
        <f t="shared" si="73"/>
        <v>4</v>
      </c>
      <c r="AY201" s="151">
        <f t="shared" si="74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75"/>
        <v>3</v>
      </c>
      <c r="BI201" s="395">
        <f t="shared" si="76"/>
        <v>4</v>
      </c>
      <c r="BJ201" s="395">
        <f t="shared" si="77"/>
        <v>7</v>
      </c>
      <c r="BK201" s="78">
        <v>2</v>
      </c>
      <c r="BL201" s="450">
        <v>1</v>
      </c>
      <c r="BM201" s="78"/>
      <c r="BN201" s="450">
        <v>1</v>
      </c>
      <c r="BO201" s="78"/>
      <c r="BP201" s="450">
        <v>1</v>
      </c>
      <c r="BQ201" s="78"/>
      <c r="BR201" s="450">
        <v>1</v>
      </c>
      <c r="BS201" s="395">
        <f t="shared" si="78"/>
        <v>2</v>
      </c>
      <c r="BT201" s="395">
        <f t="shared" si="79"/>
        <v>4</v>
      </c>
      <c r="BU201" s="395">
        <f t="shared" si="80"/>
        <v>6</v>
      </c>
      <c r="BV201" s="502"/>
      <c r="BX201" s="505"/>
      <c r="BZ201" s="508"/>
      <c r="CB201" s="511">
        <v>4</v>
      </c>
      <c r="CC201" s="493"/>
      <c r="CD201" s="514">
        <v>1</v>
      </c>
      <c r="CF201" s="499">
        <f t="shared" si="81"/>
        <v>5</v>
      </c>
      <c r="CG201" s="499">
        <f t="shared" si="82"/>
        <v>0</v>
      </c>
      <c r="CH201" s="499">
        <f t="shared" si="83"/>
        <v>5</v>
      </c>
    </row>
    <row r="202" spans="1:86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78"/>
      <c r="BR202" s="388"/>
      <c r="BS202" s="388"/>
      <c r="BT202" s="388"/>
      <c r="BU202" s="388"/>
      <c r="BV202" s="502"/>
      <c r="BX202" s="505"/>
      <c r="BZ202" s="508"/>
      <c r="CB202" s="511"/>
      <c r="CC202" s="493"/>
      <c r="CD202" s="514"/>
    </row>
    <row r="203" spans="1:86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  <c r="BK203" s="388"/>
      <c r="BL203" s="388"/>
      <c r="BM203" s="388"/>
      <c r="BN203" s="388"/>
      <c r="BO203" s="388"/>
      <c r="BP203" s="388"/>
      <c r="BQ203" s="388"/>
      <c r="BR203" s="388"/>
      <c r="BS203" s="388"/>
      <c r="BT203" s="388"/>
      <c r="BU203" s="388"/>
      <c r="CB203" s="493"/>
      <c r="CC203" s="493"/>
    </row>
    <row r="204" spans="1:86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  <c r="BK204" s="388"/>
      <c r="BL204" s="388"/>
      <c r="BM204" s="388"/>
      <c r="BN204" s="388"/>
      <c r="BO204" s="388"/>
      <c r="BP204" s="388"/>
      <c r="BQ204" s="388"/>
      <c r="BR204" s="388"/>
      <c r="BS204" s="388"/>
      <c r="BT204" s="388"/>
      <c r="BU204" s="388"/>
      <c r="CB204" s="493"/>
      <c r="CC204" s="493"/>
    </row>
    <row r="205" spans="1:86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  <c r="BK205" s="388"/>
      <c r="BL205" s="388"/>
      <c r="BM205" s="388"/>
      <c r="BN205" s="388"/>
      <c r="BO205" s="388"/>
      <c r="BP205" s="388"/>
      <c r="BQ205" s="388"/>
      <c r="BR205" s="388"/>
      <c r="BS205" s="388"/>
      <c r="BT205" s="388"/>
      <c r="BU205" s="388"/>
      <c r="CB205" s="493"/>
      <c r="CC205" s="493"/>
    </row>
    <row r="206" spans="1:86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  <c r="BK206" s="388"/>
      <c r="BL206" s="388"/>
      <c r="BM206" s="388"/>
      <c r="BN206" s="388"/>
      <c r="BO206" s="388"/>
      <c r="BP206" s="388"/>
      <c r="BQ206" s="388"/>
      <c r="BR206" s="388"/>
      <c r="BS206" s="388"/>
      <c r="BT206" s="388"/>
      <c r="BU206" s="388"/>
      <c r="CB206" s="493"/>
      <c r="CC206" s="493"/>
    </row>
    <row r="207" spans="1:86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CB207" s="493"/>
      <c r="CC207" s="493"/>
    </row>
    <row r="208" spans="1:86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  <c r="CB208" s="493"/>
      <c r="CC208" s="493"/>
    </row>
    <row r="209" spans="6:81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  <c r="BK209" s="388"/>
      <c r="BL209" s="388"/>
      <c r="BM209" s="388"/>
      <c r="BN209" s="388"/>
      <c r="BO209" s="388"/>
      <c r="BP209" s="388"/>
      <c r="BQ209" s="388"/>
      <c r="BR209" s="388"/>
      <c r="BS209" s="388"/>
      <c r="BT209" s="388"/>
      <c r="BU209" s="388"/>
      <c r="CB209" s="493"/>
      <c r="CC209" s="493"/>
    </row>
    <row r="210" spans="6:81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  <c r="CB210" s="493"/>
      <c r="CC210" s="493"/>
    </row>
    <row r="211" spans="6:81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  <c r="BK211" s="388"/>
      <c r="BL211" s="388"/>
      <c r="BM211" s="388"/>
      <c r="BN211" s="388"/>
      <c r="BO211" s="388"/>
      <c r="BP211" s="388"/>
      <c r="BQ211" s="388"/>
      <c r="BR211" s="388"/>
      <c r="BS211" s="388"/>
      <c r="BT211" s="388"/>
      <c r="BU211" s="388"/>
      <c r="CB211" s="493"/>
      <c r="CC211" s="493"/>
    </row>
    <row r="212" spans="6:81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  <c r="BK212" s="388"/>
      <c r="BL212" s="388"/>
      <c r="BM212" s="388"/>
      <c r="BN212" s="388"/>
      <c r="BO212" s="388"/>
      <c r="BP212" s="388"/>
      <c r="BQ212" s="388"/>
      <c r="BR212" s="388"/>
      <c r="BS212" s="388"/>
      <c r="BT212" s="388"/>
      <c r="BU212" s="388"/>
      <c r="CB212" s="493"/>
      <c r="CC212" s="493"/>
    </row>
    <row r="213" spans="6:81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  <c r="BK213" s="388"/>
      <c r="BL213" s="388"/>
      <c r="BM213" s="388"/>
      <c r="BN213" s="388"/>
      <c r="BO213" s="388"/>
      <c r="BP213" s="388"/>
      <c r="BQ213" s="388"/>
      <c r="BR213" s="388"/>
      <c r="BS213" s="388"/>
      <c r="BT213" s="388"/>
      <c r="BU213" s="388"/>
      <c r="CB213" s="493"/>
      <c r="CC213" s="493"/>
    </row>
    <row r="214" spans="6:81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  <c r="CB214" s="493"/>
      <c r="CC214" s="493"/>
    </row>
    <row r="215" spans="6:81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CB215" s="493"/>
      <c r="CC215" s="493"/>
    </row>
    <row r="216" spans="6:81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  <c r="CB216" s="493"/>
      <c r="CC216" s="493"/>
    </row>
    <row r="217" spans="6:81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  <c r="CB217" s="493"/>
      <c r="CC217" s="493"/>
    </row>
    <row r="218" spans="6:81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  <c r="CB218" s="493"/>
      <c r="CC218" s="493"/>
    </row>
    <row r="219" spans="6:81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  <c r="BK219" s="388"/>
      <c r="BL219" s="388"/>
      <c r="BM219" s="388"/>
      <c r="BN219" s="388"/>
      <c r="BO219" s="388"/>
      <c r="BP219" s="388"/>
      <c r="BQ219" s="388"/>
      <c r="BR219" s="388"/>
      <c r="BS219" s="388"/>
      <c r="BT219" s="388"/>
      <c r="BU219" s="388"/>
      <c r="CB219" s="493"/>
      <c r="CC219" s="493"/>
    </row>
    <row r="220" spans="6:81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  <c r="BK220" s="388"/>
      <c r="BL220" s="388"/>
      <c r="BM220" s="388"/>
      <c r="BN220" s="388"/>
      <c r="BO220" s="388"/>
      <c r="BP220" s="388"/>
      <c r="BQ220" s="388"/>
      <c r="BR220" s="388"/>
      <c r="BS220" s="388"/>
      <c r="BT220" s="388"/>
      <c r="BU220" s="388"/>
      <c r="CB220" s="493"/>
      <c r="CC220" s="493"/>
    </row>
    <row r="221" spans="6:81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  <c r="BK221" s="388"/>
      <c r="BL221" s="388"/>
      <c r="BM221" s="388"/>
      <c r="BN221" s="388"/>
      <c r="BO221" s="388"/>
      <c r="BP221" s="388"/>
      <c r="BQ221" s="388"/>
      <c r="BR221" s="388"/>
      <c r="BS221" s="388"/>
      <c r="BT221" s="388"/>
      <c r="BU221" s="388"/>
      <c r="CB221" s="493"/>
      <c r="CC221" s="493"/>
    </row>
    <row r="222" spans="6:81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  <c r="CB222" s="493"/>
      <c r="CC222" s="493"/>
    </row>
    <row r="223" spans="6:81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  <c r="BK223" s="388"/>
      <c r="BL223" s="388"/>
      <c r="BM223" s="388"/>
      <c r="BN223" s="388"/>
      <c r="BO223" s="388"/>
      <c r="BP223" s="388"/>
      <c r="BQ223" s="388"/>
      <c r="BR223" s="388"/>
      <c r="BS223" s="388"/>
      <c r="BT223" s="388"/>
      <c r="BU223" s="388"/>
      <c r="CB223" s="493"/>
      <c r="CC223" s="493"/>
    </row>
    <row r="224" spans="6:81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  <c r="BK224" s="388"/>
      <c r="BL224" s="388"/>
      <c r="BM224" s="388"/>
      <c r="BN224" s="388"/>
      <c r="BO224" s="388"/>
      <c r="BP224" s="388"/>
      <c r="BQ224" s="388"/>
      <c r="BR224" s="388"/>
      <c r="BS224" s="388"/>
      <c r="BT224" s="388"/>
      <c r="BU224" s="388"/>
      <c r="CB224" s="493"/>
      <c r="CC224" s="493"/>
    </row>
    <row r="225" spans="6:81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  <c r="BK225" s="388"/>
      <c r="BL225" s="388"/>
      <c r="BM225" s="388"/>
      <c r="BN225" s="388"/>
      <c r="BO225" s="388"/>
      <c r="BP225" s="388"/>
      <c r="BQ225" s="388"/>
      <c r="BR225" s="388"/>
      <c r="BS225" s="388"/>
      <c r="BT225" s="388"/>
      <c r="BU225" s="388"/>
      <c r="CB225" s="493"/>
      <c r="CC225" s="493"/>
    </row>
    <row r="226" spans="6:81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  <c r="CB226" s="493"/>
      <c r="CC226" s="493"/>
    </row>
    <row r="227" spans="6:81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  <c r="BK227" s="388"/>
      <c r="BL227" s="388"/>
      <c r="BM227" s="388"/>
      <c r="BN227" s="388"/>
      <c r="BO227" s="388"/>
      <c r="BP227" s="388"/>
      <c r="BQ227" s="388"/>
      <c r="BR227" s="388"/>
      <c r="BS227" s="388"/>
      <c r="BT227" s="388"/>
      <c r="BU227" s="388"/>
      <c r="CB227" s="493"/>
      <c r="CC227" s="493"/>
    </row>
    <row r="228" spans="6:81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  <c r="BK228" s="388"/>
      <c r="BL228" s="388"/>
      <c r="BM228" s="388"/>
      <c r="BN228" s="388"/>
      <c r="BO228" s="388"/>
      <c r="BP228" s="388"/>
      <c r="BQ228" s="388"/>
      <c r="BR228" s="388"/>
      <c r="BS228" s="388"/>
      <c r="BT228" s="388"/>
      <c r="BU228" s="388"/>
      <c r="CB228" s="493"/>
      <c r="CC228" s="493"/>
    </row>
    <row r="229" spans="6:81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  <c r="BK229" s="388"/>
      <c r="BL229" s="388"/>
      <c r="BM229" s="388"/>
      <c r="BN229" s="388"/>
      <c r="BO229" s="388"/>
      <c r="BP229" s="388"/>
      <c r="BQ229" s="388"/>
      <c r="BR229" s="388"/>
      <c r="BS229" s="388"/>
      <c r="BT229" s="388"/>
      <c r="BU229" s="388"/>
      <c r="CB229" s="493"/>
      <c r="CC229" s="493"/>
    </row>
    <row r="230" spans="6:81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CB230" s="493"/>
      <c r="CC230" s="493"/>
    </row>
    <row r="231" spans="6:81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  <c r="BK231" s="388"/>
      <c r="BL231" s="388"/>
      <c r="BM231" s="388"/>
      <c r="BN231" s="388"/>
      <c r="BO231" s="388"/>
      <c r="BP231" s="388"/>
      <c r="BQ231" s="388"/>
      <c r="BR231" s="388"/>
      <c r="BS231" s="388"/>
      <c r="BT231" s="388"/>
      <c r="BU231" s="388"/>
      <c r="CB231" s="493"/>
      <c r="CC231" s="493"/>
    </row>
    <row r="232" spans="6:81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  <c r="CB232" s="493"/>
      <c r="CC232" s="493"/>
    </row>
    <row r="233" spans="6:81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  <c r="BK233" s="388"/>
      <c r="BL233" s="388"/>
      <c r="BM233" s="388"/>
      <c r="BN233" s="388"/>
      <c r="BO233" s="388"/>
      <c r="BP233" s="388"/>
      <c r="BQ233" s="388"/>
      <c r="BR233" s="388"/>
      <c r="BS233" s="388"/>
      <c r="BT233" s="388"/>
      <c r="BU233" s="388"/>
      <c r="CB233" s="493"/>
      <c r="CC233" s="493"/>
    </row>
    <row r="234" spans="6:81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  <c r="CB234" s="493"/>
      <c r="CC234" s="493"/>
    </row>
    <row r="235" spans="6:81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  <c r="BK235" s="388"/>
      <c r="BL235" s="388"/>
      <c r="BM235" s="388"/>
      <c r="BN235" s="388"/>
      <c r="BO235" s="388"/>
      <c r="BP235" s="388"/>
      <c r="BQ235" s="388"/>
      <c r="BR235" s="388"/>
      <c r="BS235" s="388"/>
      <c r="BT235" s="388"/>
      <c r="BU235" s="388"/>
      <c r="CB235" s="493"/>
      <c r="CC235" s="493"/>
    </row>
    <row r="236" spans="6:81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  <c r="CB236" s="493"/>
      <c r="CC236" s="493"/>
    </row>
    <row r="237" spans="6:81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  <c r="BK237" s="388"/>
      <c r="BL237" s="388"/>
      <c r="BM237" s="388"/>
      <c r="BN237" s="388"/>
      <c r="BO237" s="388"/>
      <c r="BP237" s="388"/>
      <c r="BQ237" s="388"/>
      <c r="BR237" s="388"/>
      <c r="BS237" s="388"/>
      <c r="BT237" s="388"/>
      <c r="BU237" s="388"/>
      <c r="CB237" s="493"/>
      <c r="CC237" s="493"/>
    </row>
    <row r="238" spans="6:81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CB238" s="493"/>
      <c r="CC238" s="493"/>
    </row>
    <row r="239" spans="6:81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  <c r="BK239" s="388"/>
      <c r="BL239" s="388"/>
      <c r="BM239" s="388"/>
      <c r="BN239" s="388"/>
      <c r="BO239" s="388"/>
      <c r="BP239" s="388"/>
      <c r="BQ239" s="388"/>
      <c r="BR239" s="388"/>
      <c r="BS239" s="388"/>
      <c r="BT239" s="388"/>
      <c r="BU239" s="388"/>
      <c r="CB239" s="493"/>
      <c r="CC239" s="493"/>
    </row>
    <row r="240" spans="6:81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  <c r="BK240" s="388"/>
      <c r="BL240" s="388"/>
      <c r="BM240" s="388"/>
      <c r="BN240" s="388"/>
      <c r="BO240" s="388"/>
      <c r="BP240" s="388"/>
      <c r="BQ240" s="388"/>
      <c r="BR240" s="388"/>
      <c r="BS240" s="388"/>
      <c r="BT240" s="388"/>
      <c r="BU240" s="388"/>
      <c r="CB240" s="493"/>
      <c r="CC240" s="493"/>
    </row>
    <row r="241" spans="6:81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  <c r="BK241" s="388"/>
      <c r="BL241" s="388"/>
      <c r="BM241" s="388"/>
      <c r="BN241" s="388"/>
      <c r="BO241" s="388"/>
      <c r="BP241" s="388"/>
      <c r="BQ241" s="388"/>
      <c r="BR241" s="388"/>
      <c r="BS241" s="388"/>
      <c r="BT241" s="388"/>
      <c r="BU241" s="388"/>
      <c r="CB241" s="493"/>
      <c r="CC241" s="493"/>
    </row>
    <row r="242" spans="6:81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  <c r="CB242" s="493"/>
      <c r="CC242" s="493"/>
    </row>
    <row r="243" spans="6:81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  <c r="BK243" s="388"/>
      <c r="BL243" s="388"/>
      <c r="BM243" s="388"/>
      <c r="BN243" s="388"/>
      <c r="BO243" s="388"/>
      <c r="BP243" s="388"/>
      <c r="BQ243" s="388"/>
      <c r="BR243" s="388"/>
      <c r="BS243" s="388"/>
      <c r="BT243" s="388"/>
      <c r="BU243" s="388"/>
      <c r="CB243" s="493"/>
      <c r="CC243" s="493"/>
    </row>
    <row r="244" spans="6:81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  <c r="CB244" s="493"/>
      <c r="CC244" s="493"/>
    </row>
    <row r="245" spans="6:81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  <c r="BK245" s="388"/>
      <c r="BL245" s="388"/>
      <c r="BM245" s="388"/>
      <c r="BN245" s="388"/>
      <c r="BO245" s="388"/>
      <c r="BP245" s="388"/>
      <c r="BQ245" s="388"/>
      <c r="BR245" s="388"/>
      <c r="BS245" s="388"/>
      <c r="BT245" s="388"/>
      <c r="BU245" s="388"/>
      <c r="CB245" s="493"/>
      <c r="CC245" s="493"/>
    </row>
    <row r="246" spans="6:81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  <c r="CB246" s="493"/>
      <c r="CC246" s="493"/>
    </row>
    <row r="247" spans="6:81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  <c r="BK247" s="388"/>
      <c r="BL247" s="388"/>
      <c r="BM247" s="388"/>
      <c r="BN247" s="388"/>
      <c r="BO247" s="388"/>
      <c r="BP247" s="388"/>
      <c r="BQ247" s="388"/>
      <c r="BR247" s="388"/>
      <c r="BS247" s="388"/>
      <c r="BT247" s="388"/>
      <c r="BU247" s="388"/>
      <c r="CB247" s="493"/>
      <c r="CC247" s="493"/>
    </row>
    <row r="248" spans="6:81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  <c r="BK248" s="388"/>
      <c r="BL248" s="388"/>
      <c r="BM248" s="388"/>
      <c r="BN248" s="388"/>
      <c r="BO248" s="388"/>
      <c r="BP248" s="388"/>
      <c r="BQ248" s="388"/>
      <c r="BR248" s="388"/>
      <c r="BS248" s="388"/>
      <c r="BT248" s="388"/>
      <c r="BU248" s="388"/>
      <c r="CB248" s="493"/>
      <c r="CC248" s="493"/>
    </row>
    <row r="249" spans="6:81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  <c r="CB249" s="493"/>
      <c r="CC249" s="493"/>
    </row>
    <row r="250" spans="6:81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CB250" s="493"/>
      <c r="CC250" s="493"/>
    </row>
    <row r="251" spans="6:81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  <c r="CB251" s="493"/>
      <c r="CC251" s="493"/>
    </row>
    <row r="252" spans="6:81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CB252" s="493"/>
      <c r="CC252" s="493"/>
    </row>
    <row r="253" spans="6:81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  <c r="CB253" s="493"/>
      <c r="CC253" s="493"/>
    </row>
    <row r="254" spans="6:81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  <c r="CB254" s="493"/>
      <c r="CC254" s="493"/>
    </row>
    <row r="255" spans="6:81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CB255" s="493"/>
      <c r="CC255" s="493"/>
    </row>
    <row r="256" spans="6:81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8"/>
      <c r="BT256" s="388"/>
      <c r="BU256" s="388"/>
      <c r="CB256" s="493"/>
      <c r="CC256" s="493"/>
    </row>
    <row r="257" spans="6:81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  <c r="CB257" s="493"/>
      <c r="CC257" s="493"/>
    </row>
    <row r="258" spans="6:81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  <c r="CB258" s="493"/>
      <c r="CC258" s="493"/>
    </row>
    <row r="259" spans="6:81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CB259" s="493"/>
      <c r="CC259" s="493"/>
    </row>
    <row r="260" spans="6:81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8"/>
      <c r="BT260" s="388"/>
      <c r="BU260" s="388"/>
      <c r="CB260" s="493"/>
      <c r="CC260" s="493"/>
    </row>
    <row r="261" spans="6:81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CB261" s="493"/>
      <c r="CC261" s="493"/>
    </row>
    <row r="262" spans="6:81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  <c r="CB262" s="493"/>
      <c r="CC262" s="493"/>
    </row>
    <row r="263" spans="6:81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CB263" s="493"/>
      <c r="CC263" s="493"/>
    </row>
    <row r="264" spans="6:81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8"/>
      <c r="BT264" s="388"/>
      <c r="BU264" s="388"/>
      <c r="CB264" s="493"/>
      <c r="CC264" s="493"/>
    </row>
    <row r="265" spans="6:81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  <c r="CB265" s="493"/>
      <c r="CC265" s="493"/>
    </row>
    <row r="266" spans="6:81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  <c r="CB266" s="493"/>
      <c r="CC266" s="493"/>
    </row>
    <row r="267" spans="6:81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CB267" s="493"/>
      <c r="CC267" s="493"/>
    </row>
    <row r="268" spans="6:81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  <c r="BK268" s="388"/>
      <c r="BL268" s="388"/>
      <c r="BM268" s="388"/>
      <c r="BN268" s="388"/>
      <c r="BO268" s="388"/>
      <c r="BP268" s="388"/>
      <c r="BQ268" s="388"/>
      <c r="BR268" s="388"/>
      <c r="BS268" s="388"/>
      <c r="BT268" s="388"/>
      <c r="BU268" s="388"/>
      <c r="CB268" s="493"/>
      <c r="CC268" s="493"/>
    </row>
    <row r="269" spans="6:81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  <c r="CB269" s="493"/>
      <c r="CC269" s="493"/>
    </row>
    <row r="270" spans="6:81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  <c r="CB270" s="493"/>
      <c r="CC270" s="493"/>
    </row>
    <row r="271" spans="6:81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  <c r="CB271" s="493"/>
      <c r="CC271" s="493"/>
    </row>
  </sheetData>
  <mergeCells count="45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  <mergeCell ref="AM1:AY1"/>
    <mergeCell ref="AM2:AN2"/>
    <mergeCell ref="AO2:AP2"/>
    <mergeCell ref="AQ2:AR2"/>
    <mergeCell ref="AU2:AV2"/>
    <mergeCell ref="AW2:AY2"/>
    <mergeCell ref="AS2:AT2"/>
    <mergeCell ref="BV1:CH1"/>
    <mergeCell ref="CB2:CC2"/>
    <mergeCell ref="BV2:BW2"/>
    <mergeCell ref="BX2:BY2"/>
    <mergeCell ref="BZ2:CA2"/>
    <mergeCell ref="CD2:CE2"/>
    <mergeCell ref="CF2:C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09"/>
  <sheetViews>
    <sheetView zoomScaleNormal="100" zoomScaleSheetLayoutView="82" workbookViewId="0">
      <pane xSplit="7140" topLeftCell="DA1" activePane="topRight"/>
      <selection activeCell="C11" sqref="C11"/>
      <selection pane="topRight" activeCell="DS8" sqref="DS8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01" width="3.7109375" style="8" customWidth="1"/>
    <col min="102" max="105" width="4.28515625" style="415" customWidth="1"/>
    <col min="106" max="114" width="3.5703125" style="8" customWidth="1"/>
    <col min="115" max="117" width="3.5703125" style="492" customWidth="1"/>
    <col min="118" max="119" width="3.5703125" style="8" customWidth="1"/>
    <col min="120" max="120" width="4.42578125" style="8" customWidth="1"/>
    <col min="121" max="124" width="4.28515625" style="520" customWidth="1"/>
    <col min="125" max="16384" width="9.140625" style="8"/>
  </cols>
  <sheetData>
    <row r="1" spans="1:124" s="1" customFormat="1" ht="33" customHeight="1" x14ac:dyDescent="0.3">
      <c r="D1" s="537" t="s">
        <v>576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3"/>
      <c r="W1" s="537" t="s">
        <v>709</v>
      </c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9"/>
      <c r="AM1" s="537" t="s">
        <v>719</v>
      </c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8"/>
      <c r="AZ1" s="538"/>
      <c r="BA1" s="538"/>
      <c r="BB1" s="539"/>
      <c r="BC1" s="537" t="s">
        <v>736</v>
      </c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9"/>
      <c r="BV1" s="537" t="s">
        <v>747</v>
      </c>
      <c r="BW1" s="538"/>
      <c r="BX1" s="538"/>
      <c r="BY1" s="538"/>
      <c r="BZ1" s="538"/>
      <c r="CA1" s="538"/>
      <c r="CB1" s="538"/>
      <c r="CC1" s="538"/>
      <c r="CD1" s="538"/>
      <c r="CE1" s="538"/>
      <c r="CF1" s="538"/>
      <c r="CG1" s="538"/>
      <c r="CH1" s="538"/>
      <c r="CI1" s="538"/>
      <c r="CJ1" s="538"/>
      <c r="CK1" s="539"/>
      <c r="CL1" s="537" t="s">
        <v>770</v>
      </c>
      <c r="CM1" s="538"/>
      <c r="CN1" s="538"/>
      <c r="CO1" s="538"/>
      <c r="CP1" s="538"/>
      <c r="CQ1" s="538"/>
      <c r="CR1" s="538"/>
      <c r="CS1" s="538"/>
      <c r="CT1" s="538"/>
      <c r="CU1" s="538"/>
      <c r="CV1" s="538"/>
      <c r="CW1" s="538"/>
      <c r="CX1" s="538"/>
      <c r="CY1" s="538"/>
      <c r="CZ1" s="538"/>
      <c r="DA1" s="539"/>
      <c r="DB1" s="537" t="s">
        <v>774</v>
      </c>
      <c r="DC1" s="538"/>
      <c r="DD1" s="538"/>
      <c r="DE1" s="538"/>
      <c r="DF1" s="538"/>
      <c r="DG1" s="538"/>
      <c r="DH1" s="538"/>
      <c r="DI1" s="538"/>
      <c r="DJ1" s="538"/>
      <c r="DK1" s="538"/>
      <c r="DL1" s="538"/>
      <c r="DM1" s="538"/>
      <c r="DN1" s="538"/>
      <c r="DO1" s="538"/>
      <c r="DP1" s="538"/>
      <c r="DQ1" s="538"/>
      <c r="DR1" s="538"/>
      <c r="DS1" s="538"/>
      <c r="DT1" s="539"/>
    </row>
    <row r="2" spans="1:124" s="1" customFormat="1" ht="24" customHeight="1" x14ac:dyDescent="0.35">
      <c r="C2" s="311" t="s">
        <v>291</v>
      </c>
      <c r="D2" s="549" t="s">
        <v>5</v>
      </c>
      <c r="E2" s="554"/>
      <c r="F2" s="555"/>
      <c r="G2" s="549" t="s">
        <v>6</v>
      </c>
      <c r="H2" s="554"/>
      <c r="I2" s="555"/>
      <c r="J2" s="549" t="s">
        <v>2</v>
      </c>
      <c r="K2" s="554"/>
      <c r="L2" s="555"/>
      <c r="M2" s="549" t="s">
        <v>3</v>
      </c>
      <c r="N2" s="554"/>
      <c r="O2" s="555"/>
      <c r="P2" s="556" t="s">
        <v>525</v>
      </c>
      <c r="Q2" s="557"/>
      <c r="R2" s="558"/>
      <c r="S2" s="545" t="s">
        <v>4</v>
      </c>
      <c r="T2" s="559"/>
      <c r="U2" s="559"/>
      <c r="V2" s="560"/>
      <c r="W2" s="551" t="s">
        <v>5</v>
      </c>
      <c r="X2" s="551"/>
      <c r="Y2" s="551"/>
      <c r="Z2" s="551" t="s">
        <v>6</v>
      </c>
      <c r="AA2" s="551"/>
      <c r="AB2" s="551"/>
      <c r="AC2" s="551" t="s">
        <v>2</v>
      </c>
      <c r="AD2" s="551"/>
      <c r="AE2" s="551"/>
      <c r="AF2" s="540" t="s">
        <v>3</v>
      </c>
      <c r="AG2" s="540"/>
      <c r="AH2" s="540"/>
      <c r="AI2" s="545" t="s">
        <v>4</v>
      </c>
      <c r="AJ2" s="545"/>
      <c r="AK2" s="545"/>
      <c r="AL2" s="545"/>
      <c r="AM2" s="551" t="s">
        <v>5</v>
      </c>
      <c r="AN2" s="551"/>
      <c r="AO2" s="551"/>
      <c r="AP2" s="551" t="s">
        <v>6</v>
      </c>
      <c r="AQ2" s="551"/>
      <c r="AR2" s="551"/>
      <c r="AS2" s="551" t="s">
        <v>2</v>
      </c>
      <c r="AT2" s="551"/>
      <c r="AU2" s="551"/>
      <c r="AV2" s="540" t="s">
        <v>3</v>
      </c>
      <c r="AW2" s="540"/>
      <c r="AX2" s="540"/>
      <c r="AY2" s="545" t="s">
        <v>4</v>
      </c>
      <c r="AZ2" s="545"/>
      <c r="BA2" s="545"/>
      <c r="BB2" s="545"/>
      <c r="BC2" s="551" t="s">
        <v>5</v>
      </c>
      <c r="BD2" s="551"/>
      <c r="BE2" s="551"/>
      <c r="BF2" s="551" t="s">
        <v>6</v>
      </c>
      <c r="BG2" s="551"/>
      <c r="BH2" s="551"/>
      <c r="BI2" s="551" t="s">
        <v>2</v>
      </c>
      <c r="BJ2" s="551"/>
      <c r="BK2" s="551"/>
      <c r="BL2" s="551" t="s">
        <v>3</v>
      </c>
      <c r="BM2" s="551"/>
      <c r="BN2" s="551"/>
      <c r="BO2" s="540" t="s">
        <v>525</v>
      </c>
      <c r="BP2" s="540"/>
      <c r="BQ2" s="540"/>
      <c r="BR2" s="545" t="s">
        <v>4</v>
      </c>
      <c r="BS2" s="545"/>
      <c r="BT2" s="545"/>
      <c r="BU2" s="545"/>
      <c r="BV2" s="551" t="s">
        <v>5</v>
      </c>
      <c r="BW2" s="551"/>
      <c r="BX2" s="551"/>
      <c r="BY2" s="551" t="s">
        <v>6</v>
      </c>
      <c r="BZ2" s="551"/>
      <c r="CA2" s="551"/>
      <c r="CB2" s="551" t="s">
        <v>2</v>
      </c>
      <c r="CC2" s="551"/>
      <c r="CD2" s="551"/>
      <c r="CE2" s="551" t="s">
        <v>3</v>
      </c>
      <c r="CF2" s="551"/>
      <c r="CG2" s="551"/>
      <c r="CH2" s="545" t="s">
        <v>4</v>
      </c>
      <c r="CI2" s="545"/>
      <c r="CJ2" s="545"/>
      <c r="CK2" s="545"/>
      <c r="CL2" s="551" t="s">
        <v>5</v>
      </c>
      <c r="CM2" s="551"/>
      <c r="CN2" s="551"/>
      <c r="CO2" s="551" t="s">
        <v>6</v>
      </c>
      <c r="CP2" s="551"/>
      <c r="CQ2" s="551"/>
      <c r="CR2" s="551" t="s">
        <v>2</v>
      </c>
      <c r="CS2" s="551"/>
      <c r="CT2" s="551"/>
      <c r="CU2" s="551" t="s">
        <v>3</v>
      </c>
      <c r="CV2" s="551"/>
      <c r="CW2" s="551"/>
      <c r="CX2" s="542" t="s">
        <v>4</v>
      </c>
      <c r="CY2" s="542"/>
      <c r="CZ2" s="542"/>
      <c r="DA2" s="542"/>
      <c r="DB2" s="551" t="s">
        <v>5</v>
      </c>
      <c r="DC2" s="551"/>
      <c r="DD2" s="551"/>
      <c r="DE2" s="551" t="s">
        <v>6</v>
      </c>
      <c r="DF2" s="551"/>
      <c r="DG2" s="551"/>
      <c r="DH2" s="551" t="s">
        <v>2</v>
      </c>
      <c r="DI2" s="551"/>
      <c r="DJ2" s="551"/>
      <c r="DK2" s="551" t="s">
        <v>3</v>
      </c>
      <c r="DL2" s="551"/>
      <c r="DM2" s="551"/>
      <c r="DN2" s="551" t="s">
        <v>525</v>
      </c>
      <c r="DO2" s="551"/>
      <c r="DP2" s="551"/>
      <c r="DQ2" s="542" t="s">
        <v>4</v>
      </c>
      <c r="DR2" s="542"/>
      <c r="DS2" s="542"/>
      <c r="DT2" s="542"/>
    </row>
    <row r="3" spans="1:124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  <c r="CL3" s="430" t="s">
        <v>0</v>
      </c>
      <c r="CM3" s="430" t="s">
        <v>7</v>
      </c>
      <c r="CN3" s="430" t="s">
        <v>482</v>
      </c>
      <c r="CO3" s="430" t="s">
        <v>0</v>
      </c>
      <c r="CP3" s="430" t="s">
        <v>7</v>
      </c>
      <c r="CQ3" s="430" t="s">
        <v>482</v>
      </c>
      <c r="CR3" s="430" t="s">
        <v>0</v>
      </c>
      <c r="CS3" s="430" t="s">
        <v>7</v>
      </c>
      <c r="CT3" s="430" t="s">
        <v>482</v>
      </c>
      <c r="CU3" s="430" t="s">
        <v>0</v>
      </c>
      <c r="CV3" s="430" t="s">
        <v>7</v>
      </c>
      <c r="CW3" s="430" t="s">
        <v>482</v>
      </c>
      <c r="CX3" s="461" t="s">
        <v>0</v>
      </c>
      <c r="CY3" s="461" t="s">
        <v>7</v>
      </c>
      <c r="CZ3" s="461" t="s">
        <v>482</v>
      </c>
      <c r="DA3" s="461" t="s">
        <v>607</v>
      </c>
      <c r="DB3" s="496" t="s">
        <v>0</v>
      </c>
      <c r="DC3" s="496" t="s">
        <v>7</v>
      </c>
      <c r="DD3" s="496" t="s">
        <v>482</v>
      </c>
      <c r="DE3" s="496" t="s">
        <v>0</v>
      </c>
      <c r="DF3" s="496" t="s">
        <v>7</v>
      </c>
      <c r="DG3" s="496" t="s">
        <v>482</v>
      </c>
      <c r="DH3" s="496" t="s">
        <v>0</v>
      </c>
      <c r="DI3" s="496" t="s">
        <v>7</v>
      </c>
      <c r="DJ3" s="496" t="s">
        <v>482</v>
      </c>
      <c r="DK3" s="496" t="s">
        <v>0</v>
      </c>
      <c r="DL3" s="496" t="s">
        <v>7</v>
      </c>
      <c r="DM3" s="496" t="s">
        <v>482</v>
      </c>
      <c r="DN3" s="496" t="s">
        <v>0</v>
      </c>
      <c r="DO3" s="496" t="s">
        <v>7</v>
      </c>
      <c r="DP3" s="496" t="s">
        <v>482</v>
      </c>
      <c r="DQ3" s="497" t="s">
        <v>0</v>
      </c>
      <c r="DR3" s="497" t="s">
        <v>7</v>
      </c>
      <c r="DS3" s="497" t="s">
        <v>482</v>
      </c>
      <c r="DT3" s="497" t="s">
        <v>607</v>
      </c>
    </row>
    <row r="4" spans="1:124" s="2" customFormat="1" ht="92.25" customHeight="1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  <c r="CL4" s="316" t="s">
        <v>766</v>
      </c>
      <c r="CM4" s="316" t="s">
        <v>766</v>
      </c>
      <c r="CN4" s="316" t="s">
        <v>766</v>
      </c>
      <c r="CO4" s="316" t="s">
        <v>767</v>
      </c>
      <c r="CP4" s="316" t="s">
        <v>767</v>
      </c>
      <c r="CQ4" s="316" t="s">
        <v>767</v>
      </c>
      <c r="CR4" s="316" t="s">
        <v>768</v>
      </c>
      <c r="CS4" s="316" t="s">
        <v>768</v>
      </c>
      <c r="CT4" s="316" t="s">
        <v>768</v>
      </c>
      <c r="CU4" s="316" t="s">
        <v>769</v>
      </c>
      <c r="CV4" s="316" t="s">
        <v>769</v>
      </c>
      <c r="CW4" s="316" t="s">
        <v>769</v>
      </c>
      <c r="CX4" s="393" t="s">
        <v>9</v>
      </c>
      <c r="CY4" s="393" t="s">
        <v>9</v>
      </c>
      <c r="CZ4" s="393" t="s">
        <v>9</v>
      </c>
      <c r="DA4" s="393" t="s">
        <v>10</v>
      </c>
      <c r="DB4" s="522" t="s">
        <v>775</v>
      </c>
      <c r="DC4" s="522" t="s">
        <v>775</v>
      </c>
      <c r="DD4" s="522" t="s">
        <v>775</v>
      </c>
      <c r="DE4" s="521" t="s">
        <v>776</v>
      </c>
      <c r="DF4" s="521" t="s">
        <v>776</v>
      </c>
      <c r="DG4" s="521" t="s">
        <v>776</v>
      </c>
      <c r="DH4" s="521" t="s">
        <v>777</v>
      </c>
      <c r="DI4" s="521" t="s">
        <v>777</v>
      </c>
      <c r="DJ4" s="521" t="s">
        <v>777</v>
      </c>
      <c r="DK4" s="521" t="s">
        <v>778</v>
      </c>
      <c r="DL4" s="521" t="s">
        <v>778</v>
      </c>
      <c r="DM4" s="521" t="s">
        <v>778</v>
      </c>
      <c r="DN4" s="521" t="s">
        <v>779</v>
      </c>
      <c r="DO4" s="521" t="s">
        <v>779</v>
      </c>
      <c r="DP4" s="521" t="s">
        <v>779</v>
      </c>
      <c r="DQ4" s="393" t="s">
        <v>9</v>
      </c>
      <c r="DR4" s="393" t="s">
        <v>9</v>
      </c>
      <c r="DS4" s="393" t="s">
        <v>9</v>
      </c>
      <c r="DT4" s="393" t="s">
        <v>10</v>
      </c>
    </row>
    <row r="5" spans="1:124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  <c r="CL5" s="154"/>
      <c r="CM5" s="154"/>
      <c r="CN5" s="452"/>
      <c r="CO5" s="154"/>
      <c r="CP5" s="257"/>
      <c r="CQ5" s="452"/>
      <c r="CR5" s="452"/>
      <c r="CS5" s="154"/>
      <c r="CT5" s="452"/>
      <c r="CU5" s="154"/>
      <c r="CV5" s="154"/>
      <c r="CW5" s="452"/>
      <c r="CX5" s="395">
        <f t="shared" ref="CX5:CX36" si="0">CL5+CO5+CR5+CU5</f>
        <v>0</v>
      </c>
      <c r="CY5" s="395">
        <f t="shared" ref="CY5:CY36" si="1">CM5+CP5+CS5+CV5</f>
        <v>0</v>
      </c>
      <c r="CZ5" s="395">
        <f t="shared" ref="CZ5:CZ36" si="2">CN5+CQ5+CT5+CW5</f>
        <v>0</v>
      </c>
      <c r="DA5" s="395">
        <f>CX5+CY5+CZ5</f>
        <v>0</v>
      </c>
      <c r="DB5" s="523"/>
      <c r="DC5" s="524"/>
      <c r="DD5" s="523"/>
      <c r="DE5" s="523"/>
      <c r="DF5" s="374"/>
      <c r="DG5" s="523"/>
      <c r="DH5" s="523"/>
      <c r="DI5" s="524"/>
      <c r="DJ5" s="523"/>
      <c r="DK5" s="523"/>
      <c r="DL5" s="524"/>
      <c r="DM5" s="523"/>
      <c r="DN5" s="523"/>
      <c r="DO5" s="524"/>
      <c r="DP5" s="523"/>
      <c r="DQ5" s="395">
        <f>DB5+DE5+DH5+DK5+DN5</f>
        <v>0</v>
      </c>
      <c r="DR5" s="395">
        <f>DC5+DF5+DI5+DL5+DO5</f>
        <v>0</v>
      </c>
      <c r="DS5" s="395">
        <f>DD5+DG5+DJ5+DM5+DP5</f>
        <v>0</v>
      </c>
      <c r="DT5" s="395">
        <f>DQ5+DR5+DS5</f>
        <v>0</v>
      </c>
    </row>
    <row r="6" spans="1:124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3">D6+G6+J6+M6+P6</f>
        <v>0</v>
      </c>
      <c r="T6" s="132">
        <f t="shared" ref="T6:T69" si="4">E6+H6+K6+N6+Q6</f>
        <v>4</v>
      </c>
      <c r="U6" s="116">
        <f t="shared" ref="U6:U69" si="5">F6+I6+L6+O6+R6</f>
        <v>0</v>
      </c>
      <c r="V6" s="93">
        <f t="shared" ref="V6:V7" si="6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7">W6+Z6+AC6+AF6</f>
        <v>0</v>
      </c>
      <c r="AJ6" s="227">
        <f t="shared" ref="AJ6:AJ69" si="8">X6+AA6+AD6+AG6</f>
        <v>2</v>
      </c>
      <c r="AK6" s="227">
        <f t="shared" ref="AK6:AK69" si="9">Y6+AB6+AE6+AH6</f>
        <v>0</v>
      </c>
      <c r="AL6" s="227">
        <f t="shared" ref="AL6:AL69" si="10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11">AM6+AP6+AS6+AV6</f>
        <v>0</v>
      </c>
      <c r="AZ6" s="281">
        <f t="shared" ref="AZ6:AZ69" si="12">AN6+AQ6+AT6+AW6</f>
        <v>0</v>
      </c>
      <c r="BA6" s="281">
        <f t="shared" ref="BA6:BA69" si="13">AO6+AR6+AU6+AX6</f>
        <v>0</v>
      </c>
      <c r="BB6" s="281">
        <f t="shared" ref="BB6:BB69" si="14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5">BC6+BF6+BI6+BL6+BO6</f>
        <v>0</v>
      </c>
      <c r="BS6" s="313">
        <f t="shared" ref="BS6:BS69" si="16">BD6+BG6+BJ6+BM6+BP6</f>
        <v>0</v>
      </c>
      <c r="BT6" s="313">
        <f t="shared" ref="BT6:BT69" si="17">BE6+BH6+BK6+BN6+BQ6</f>
        <v>0</v>
      </c>
      <c r="BU6" s="313">
        <f t="shared" ref="BU6:BU69" si="18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9">BV6+BY6+CB6+CE6</f>
        <v>0</v>
      </c>
      <c r="CI6" s="391">
        <f t="shared" ref="CI6:CI69" si="20">BW6+BZ6+CC6+CF6</f>
        <v>0</v>
      </c>
      <c r="CJ6" s="392">
        <f t="shared" ref="CJ6:CJ69" si="21">BX6+CA6+CD6+CG6</f>
        <v>1</v>
      </c>
      <c r="CK6" s="392">
        <f t="shared" ref="CK6:CK69" si="22">CH6+CI6+CJ6</f>
        <v>1</v>
      </c>
      <c r="CL6" s="434"/>
      <c r="CM6" s="434"/>
      <c r="CN6" s="432"/>
      <c r="CO6" s="434"/>
      <c r="CP6" s="436"/>
      <c r="CQ6" s="432"/>
      <c r="CR6" s="432"/>
      <c r="CS6" s="471"/>
      <c r="CT6" s="432"/>
      <c r="CU6" s="471"/>
      <c r="CV6" s="471"/>
      <c r="CW6" s="432"/>
      <c r="CX6" s="395">
        <f t="shared" si="0"/>
        <v>0</v>
      </c>
      <c r="CY6" s="395">
        <f t="shared" si="1"/>
        <v>0</v>
      </c>
      <c r="CZ6" s="395">
        <f t="shared" si="2"/>
        <v>0</v>
      </c>
      <c r="DA6" s="395">
        <f t="shared" ref="DA6:DA69" si="23">CX6+CY6+CZ6</f>
        <v>0</v>
      </c>
      <c r="DB6" s="523"/>
      <c r="DC6" s="525"/>
      <c r="DD6" s="523"/>
      <c r="DE6" s="523"/>
      <c r="DF6" s="525"/>
      <c r="DG6" s="523"/>
      <c r="DH6" s="523"/>
      <c r="DI6" s="525"/>
      <c r="DJ6" s="523"/>
      <c r="DK6" s="523"/>
      <c r="DL6" s="526"/>
      <c r="DM6" s="523"/>
      <c r="DN6" s="523"/>
      <c r="DO6" s="525"/>
      <c r="DP6" s="523"/>
      <c r="DQ6" s="395">
        <f t="shared" ref="DQ6:DQ69" si="24">DB6+DE6+DH6+DK6+DN6</f>
        <v>0</v>
      </c>
      <c r="DR6" s="395">
        <f t="shared" ref="DR6:DR69" si="25">DC6+DF6+DI6+DL6+DO6</f>
        <v>0</v>
      </c>
      <c r="DS6" s="395">
        <f t="shared" ref="DS6:DS69" si="26">DD6+DG6+DJ6+DM6+DP6</f>
        <v>0</v>
      </c>
      <c r="DT6" s="395">
        <f t="shared" ref="DT6:DT69" si="27">DQ6+DR6+DS6</f>
        <v>0</v>
      </c>
    </row>
    <row r="7" spans="1:124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3"/>
        <v>0</v>
      </c>
      <c r="T7" s="132">
        <f t="shared" si="4"/>
        <v>0</v>
      </c>
      <c r="U7" s="116">
        <f t="shared" si="5"/>
        <v>0</v>
      </c>
      <c r="V7" s="93">
        <f t="shared" si="6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7"/>
        <v>0</v>
      </c>
      <c r="AJ7" s="227">
        <f t="shared" si="8"/>
        <v>0</v>
      </c>
      <c r="AK7" s="227">
        <f t="shared" si="9"/>
        <v>0</v>
      </c>
      <c r="AL7" s="227">
        <f t="shared" si="10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11"/>
        <v>0</v>
      </c>
      <c r="AZ7" s="281">
        <f t="shared" si="12"/>
        <v>0</v>
      </c>
      <c r="BA7" s="281">
        <f t="shared" si="13"/>
        <v>0</v>
      </c>
      <c r="BB7" s="281">
        <f t="shared" si="14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5"/>
        <v>0</v>
      </c>
      <c r="BS7" s="313">
        <f t="shared" si="16"/>
        <v>0</v>
      </c>
      <c r="BT7" s="313">
        <f t="shared" si="17"/>
        <v>0</v>
      </c>
      <c r="BU7" s="313">
        <f t="shared" si="18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9"/>
        <v>0</v>
      </c>
      <c r="CI7" s="391">
        <f t="shared" si="20"/>
        <v>0</v>
      </c>
      <c r="CJ7" s="392">
        <f t="shared" si="21"/>
        <v>0</v>
      </c>
      <c r="CK7" s="392">
        <f t="shared" si="22"/>
        <v>0</v>
      </c>
      <c r="CL7" s="434"/>
      <c r="CM7" s="434"/>
      <c r="CN7" s="432"/>
      <c r="CO7" s="434"/>
      <c r="CP7" s="436"/>
      <c r="CQ7" s="432"/>
      <c r="CR7" s="432"/>
      <c r="CS7" s="471"/>
      <c r="CT7" s="432"/>
      <c r="CU7" s="471"/>
      <c r="CV7" s="471"/>
      <c r="CW7" s="432"/>
      <c r="CX7" s="395">
        <f t="shared" si="0"/>
        <v>0</v>
      </c>
      <c r="CY7" s="395">
        <f t="shared" si="1"/>
        <v>0</v>
      </c>
      <c r="CZ7" s="395">
        <f t="shared" si="2"/>
        <v>0</v>
      </c>
      <c r="DA7" s="395">
        <f t="shared" si="23"/>
        <v>0</v>
      </c>
      <c r="DB7" s="523"/>
      <c r="DC7" s="523"/>
      <c r="DD7" s="523"/>
      <c r="DE7" s="523"/>
      <c r="DF7" s="436"/>
      <c r="DG7" s="523"/>
      <c r="DH7" s="523"/>
      <c r="DI7" s="523"/>
      <c r="DJ7" s="523"/>
      <c r="DK7" s="523"/>
      <c r="DL7" s="523"/>
      <c r="DM7" s="523"/>
      <c r="DN7" s="523"/>
      <c r="DO7" s="523"/>
      <c r="DP7" s="523"/>
      <c r="DQ7" s="395">
        <f t="shared" si="24"/>
        <v>0</v>
      </c>
      <c r="DR7" s="395">
        <f t="shared" si="25"/>
        <v>0</v>
      </c>
      <c r="DS7" s="395">
        <f t="shared" si="26"/>
        <v>0</v>
      </c>
      <c r="DT7" s="395">
        <f t="shared" si="27"/>
        <v>0</v>
      </c>
    </row>
    <row r="8" spans="1:124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3"/>
        <v>0</v>
      </c>
      <c r="T8" s="132">
        <f t="shared" si="4"/>
        <v>2</v>
      </c>
      <c r="U8" s="116">
        <f t="shared" si="5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7"/>
        <v>0</v>
      </c>
      <c r="AJ8" s="227">
        <f t="shared" si="8"/>
        <v>2</v>
      </c>
      <c r="AK8" s="227">
        <f t="shared" si="9"/>
        <v>4</v>
      </c>
      <c r="AL8" s="227">
        <f t="shared" si="10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11"/>
        <v>0</v>
      </c>
      <c r="AZ8" s="281">
        <f t="shared" si="12"/>
        <v>0</v>
      </c>
      <c r="BA8" s="281">
        <f t="shared" si="13"/>
        <v>2</v>
      </c>
      <c r="BB8" s="281">
        <f t="shared" si="14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5"/>
        <v>0</v>
      </c>
      <c r="BS8" s="313">
        <f t="shared" si="16"/>
        <v>0</v>
      </c>
      <c r="BT8" s="313">
        <f t="shared" si="17"/>
        <v>1</v>
      </c>
      <c r="BU8" s="313">
        <f t="shared" si="18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9"/>
        <v>0</v>
      </c>
      <c r="CI8" s="391">
        <f t="shared" si="20"/>
        <v>2</v>
      </c>
      <c r="CJ8" s="392">
        <f t="shared" si="21"/>
        <v>1</v>
      </c>
      <c r="CK8" s="392">
        <f t="shared" si="22"/>
        <v>3</v>
      </c>
      <c r="CL8" s="434"/>
      <c r="CM8" s="434">
        <v>1</v>
      </c>
      <c r="CN8" s="432"/>
      <c r="CO8" s="434"/>
      <c r="CP8" s="436">
        <v>1</v>
      </c>
      <c r="CQ8" s="432"/>
      <c r="CR8" s="432">
        <v>1</v>
      </c>
      <c r="CS8" s="471"/>
      <c r="CT8" s="432">
        <v>1</v>
      </c>
      <c r="CU8" s="471"/>
      <c r="CV8" s="471">
        <v>1</v>
      </c>
      <c r="CW8" s="432">
        <v>2</v>
      </c>
      <c r="CX8" s="395">
        <f t="shared" si="0"/>
        <v>1</v>
      </c>
      <c r="CY8" s="395">
        <f t="shared" si="1"/>
        <v>3</v>
      </c>
      <c r="CZ8" s="395">
        <f t="shared" si="2"/>
        <v>3</v>
      </c>
      <c r="DA8" s="395">
        <f t="shared" si="23"/>
        <v>7</v>
      </c>
      <c r="DB8" s="523"/>
      <c r="DC8" s="523">
        <v>1</v>
      </c>
      <c r="DD8" s="501">
        <v>2</v>
      </c>
      <c r="DE8" s="523"/>
      <c r="DF8" s="436">
        <v>2</v>
      </c>
      <c r="DG8" s="523"/>
      <c r="DH8" s="523"/>
      <c r="DI8" s="523"/>
      <c r="DJ8" s="523">
        <v>1</v>
      </c>
      <c r="DK8" s="523"/>
      <c r="DL8" s="523"/>
      <c r="DM8" s="523"/>
      <c r="DN8" s="523"/>
      <c r="DO8" s="523"/>
      <c r="DP8" s="523"/>
      <c r="DQ8" s="395">
        <f t="shared" si="24"/>
        <v>0</v>
      </c>
      <c r="DR8" s="395">
        <f t="shared" si="25"/>
        <v>3</v>
      </c>
      <c r="DS8" s="395">
        <f t="shared" si="26"/>
        <v>3</v>
      </c>
      <c r="DT8" s="395">
        <f t="shared" si="27"/>
        <v>6</v>
      </c>
    </row>
    <row r="9" spans="1:124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3"/>
        <v>0</v>
      </c>
      <c r="T9" s="132">
        <f t="shared" si="4"/>
        <v>9</v>
      </c>
      <c r="U9" s="116">
        <f t="shared" si="5"/>
        <v>1</v>
      </c>
      <c r="V9" s="93">
        <f t="shared" ref="V9:V72" si="28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7"/>
        <v>1</v>
      </c>
      <c r="AJ9" s="227">
        <f t="shared" si="8"/>
        <v>11</v>
      </c>
      <c r="AK9" s="227">
        <f t="shared" si="9"/>
        <v>3</v>
      </c>
      <c r="AL9" s="227">
        <f t="shared" si="10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11"/>
        <v>4</v>
      </c>
      <c r="AZ9" s="281">
        <f t="shared" si="12"/>
        <v>19</v>
      </c>
      <c r="BA9" s="281">
        <f t="shared" si="13"/>
        <v>1</v>
      </c>
      <c r="BB9" s="281">
        <f t="shared" si="14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5"/>
        <v>1</v>
      </c>
      <c r="BS9" s="313">
        <f t="shared" si="16"/>
        <v>13</v>
      </c>
      <c r="BT9" s="313">
        <f t="shared" si="17"/>
        <v>3</v>
      </c>
      <c r="BU9" s="313">
        <f t="shared" si="18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9"/>
        <v>1</v>
      </c>
      <c r="CI9" s="391">
        <f t="shared" si="20"/>
        <v>26</v>
      </c>
      <c r="CJ9" s="392">
        <f t="shared" si="21"/>
        <v>0</v>
      </c>
      <c r="CK9" s="392">
        <f t="shared" si="22"/>
        <v>27</v>
      </c>
      <c r="CL9" s="434"/>
      <c r="CM9" s="434">
        <v>8</v>
      </c>
      <c r="CN9" s="432"/>
      <c r="CO9" s="434">
        <v>1</v>
      </c>
      <c r="CP9" s="436">
        <v>3</v>
      </c>
      <c r="CQ9" s="432">
        <v>1</v>
      </c>
      <c r="CR9" s="432"/>
      <c r="CS9" s="471">
        <v>4</v>
      </c>
      <c r="CT9" s="432"/>
      <c r="CU9" s="471"/>
      <c r="CV9" s="471">
        <v>6</v>
      </c>
      <c r="CW9" s="432"/>
      <c r="CX9" s="395">
        <f t="shared" si="0"/>
        <v>1</v>
      </c>
      <c r="CY9" s="395">
        <f t="shared" si="1"/>
        <v>21</v>
      </c>
      <c r="CZ9" s="395">
        <f t="shared" si="2"/>
        <v>1</v>
      </c>
      <c r="DA9" s="395">
        <f t="shared" si="23"/>
        <v>23</v>
      </c>
      <c r="DB9" s="523"/>
      <c r="DC9" s="523">
        <v>6</v>
      </c>
      <c r="DD9" s="523"/>
      <c r="DE9" s="523"/>
      <c r="DF9" s="436">
        <v>4</v>
      </c>
      <c r="DG9" s="523"/>
      <c r="DH9" s="523"/>
      <c r="DI9" s="523">
        <v>8</v>
      </c>
      <c r="DJ9" s="523"/>
      <c r="DK9" s="523"/>
      <c r="DL9" s="523">
        <v>4</v>
      </c>
      <c r="DM9" s="523"/>
      <c r="DN9" s="523"/>
      <c r="DO9" s="523">
        <v>4</v>
      </c>
      <c r="DP9" s="523"/>
      <c r="DQ9" s="395">
        <f t="shared" si="24"/>
        <v>0</v>
      </c>
      <c r="DR9" s="395">
        <f t="shared" si="25"/>
        <v>26</v>
      </c>
      <c r="DS9" s="395">
        <f t="shared" si="26"/>
        <v>0</v>
      </c>
      <c r="DT9" s="395">
        <f t="shared" si="27"/>
        <v>26</v>
      </c>
    </row>
    <row r="10" spans="1:124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3"/>
        <v>0</v>
      </c>
      <c r="T10" s="132">
        <f t="shared" si="4"/>
        <v>0</v>
      </c>
      <c r="U10" s="116">
        <f t="shared" si="5"/>
        <v>0</v>
      </c>
      <c r="V10" s="93">
        <f t="shared" si="28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7"/>
        <v>0</v>
      </c>
      <c r="AJ10" s="227">
        <f t="shared" si="8"/>
        <v>0</v>
      </c>
      <c r="AK10" s="227">
        <f t="shared" si="9"/>
        <v>0</v>
      </c>
      <c r="AL10" s="227">
        <f t="shared" si="10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11"/>
        <v>0</v>
      </c>
      <c r="AZ10" s="281">
        <f t="shared" si="12"/>
        <v>0</v>
      </c>
      <c r="BA10" s="281">
        <f t="shared" si="13"/>
        <v>0</v>
      </c>
      <c r="BB10" s="281">
        <f t="shared" si="14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5"/>
        <v>0</v>
      </c>
      <c r="BS10" s="313">
        <f t="shared" si="16"/>
        <v>0</v>
      </c>
      <c r="BT10" s="313">
        <f t="shared" si="17"/>
        <v>0</v>
      </c>
      <c r="BU10" s="313">
        <f t="shared" si="18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9"/>
        <v>0</v>
      </c>
      <c r="CI10" s="391">
        <f t="shared" si="20"/>
        <v>0</v>
      </c>
      <c r="CJ10" s="392">
        <f t="shared" si="21"/>
        <v>0</v>
      </c>
      <c r="CK10" s="392">
        <f t="shared" si="22"/>
        <v>0</v>
      </c>
      <c r="CL10" s="434"/>
      <c r="CM10" s="434"/>
      <c r="CN10" s="190"/>
      <c r="CO10" s="434"/>
      <c r="CP10" s="436"/>
      <c r="CQ10" s="190"/>
      <c r="CR10" s="432"/>
      <c r="CS10" s="471"/>
      <c r="CT10" s="190"/>
      <c r="CU10" s="471"/>
      <c r="CV10" s="471"/>
      <c r="CW10" s="190"/>
      <c r="CX10" s="395">
        <f t="shared" si="0"/>
        <v>0</v>
      </c>
      <c r="CY10" s="395">
        <f t="shared" si="1"/>
        <v>0</v>
      </c>
      <c r="CZ10" s="395">
        <f t="shared" si="2"/>
        <v>0</v>
      </c>
      <c r="DA10" s="395">
        <f t="shared" si="23"/>
        <v>0</v>
      </c>
      <c r="DB10" s="523"/>
      <c r="DC10" s="523"/>
      <c r="DD10" s="523"/>
      <c r="DE10" s="523"/>
      <c r="DF10" s="436"/>
      <c r="DG10" s="523"/>
      <c r="DH10" s="523"/>
      <c r="DI10" s="523"/>
      <c r="DJ10" s="523"/>
      <c r="DK10" s="523"/>
      <c r="DL10" s="523"/>
      <c r="DM10" s="523"/>
      <c r="DN10" s="523"/>
      <c r="DO10" s="523"/>
      <c r="DP10" s="523"/>
      <c r="DQ10" s="395">
        <f t="shared" si="24"/>
        <v>0</v>
      </c>
      <c r="DR10" s="395">
        <f t="shared" si="25"/>
        <v>0</v>
      </c>
      <c r="DS10" s="395">
        <f t="shared" si="26"/>
        <v>0</v>
      </c>
      <c r="DT10" s="395">
        <f t="shared" si="27"/>
        <v>0</v>
      </c>
    </row>
    <row r="11" spans="1:124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3"/>
        <v>0</v>
      </c>
      <c r="T11" s="132">
        <f t="shared" si="4"/>
        <v>1</v>
      </c>
      <c r="U11" s="116">
        <f t="shared" si="5"/>
        <v>0</v>
      </c>
      <c r="V11" s="93">
        <f t="shared" si="28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7"/>
        <v>0</v>
      </c>
      <c r="AJ11" s="227">
        <f t="shared" si="8"/>
        <v>3</v>
      </c>
      <c r="AK11" s="227">
        <f t="shared" si="9"/>
        <v>0</v>
      </c>
      <c r="AL11" s="227">
        <f t="shared" si="10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11"/>
        <v>0</v>
      </c>
      <c r="AZ11" s="281">
        <f t="shared" si="12"/>
        <v>0</v>
      </c>
      <c r="BA11" s="281">
        <f t="shared" si="13"/>
        <v>0</v>
      </c>
      <c r="BB11" s="281">
        <f t="shared" si="14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5"/>
        <v>0</v>
      </c>
      <c r="BS11" s="313">
        <f t="shared" si="16"/>
        <v>0</v>
      </c>
      <c r="BT11" s="313">
        <f t="shared" si="17"/>
        <v>0</v>
      </c>
      <c r="BU11" s="313">
        <f t="shared" si="18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9"/>
        <v>0</v>
      </c>
      <c r="CI11" s="391">
        <f t="shared" si="20"/>
        <v>3</v>
      </c>
      <c r="CJ11" s="392">
        <f t="shared" si="21"/>
        <v>0</v>
      </c>
      <c r="CK11" s="392">
        <f t="shared" si="22"/>
        <v>3</v>
      </c>
      <c r="CL11" s="434"/>
      <c r="CM11" s="434"/>
      <c r="CN11" s="432"/>
      <c r="CO11" s="434"/>
      <c r="CP11" s="436">
        <v>2</v>
      </c>
      <c r="CQ11" s="432"/>
      <c r="CR11" s="432"/>
      <c r="CS11" s="471">
        <v>2</v>
      </c>
      <c r="CT11" s="432"/>
      <c r="CU11" s="471"/>
      <c r="CV11" s="471"/>
      <c r="CW11" s="432"/>
      <c r="CX11" s="395">
        <f t="shared" si="0"/>
        <v>0</v>
      </c>
      <c r="CY11" s="395">
        <f t="shared" si="1"/>
        <v>4</v>
      </c>
      <c r="CZ11" s="395">
        <f t="shared" si="2"/>
        <v>0</v>
      </c>
      <c r="DA11" s="395">
        <f t="shared" si="23"/>
        <v>4</v>
      </c>
      <c r="DB11" s="523"/>
      <c r="DC11" s="523"/>
      <c r="DD11" s="523"/>
      <c r="DE11" s="523"/>
      <c r="DF11" s="436"/>
      <c r="DG11" s="523"/>
      <c r="DH11" s="523"/>
      <c r="DI11" s="523"/>
      <c r="DJ11" s="523"/>
      <c r="DK11" s="523"/>
      <c r="DL11" s="523"/>
      <c r="DM11" s="523"/>
      <c r="DN11" s="523"/>
      <c r="DO11" s="523"/>
      <c r="DP11" s="523"/>
      <c r="DQ11" s="395">
        <f t="shared" si="24"/>
        <v>0</v>
      </c>
      <c r="DR11" s="395">
        <f t="shared" si="25"/>
        <v>0</v>
      </c>
      <c r="DS11" s="395">
        <f t="shared" si="26"/>
        <v>0</v>
      </c>
      <c r="DT11" s="395">
        <f t="shared" si="27"/>
        <v>0</v>
      </c>
    </row>
    <row r="12" spans="1:124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3"/>
        <v>1</v>
      </c>
      <c r="T12" s="132">
        <f t="shared" si="4"/>
        <v>0</v>
      </c>
      <c r="U12" s="116">
        <f t="shared" si="5"/>
        <v>9</v>
      </c>
      <c r="V12" s="93">
        <f t="shared" si="28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7"/>
        <v>0</v>
      </c>
      <c r="AJ12" s="227">
        <f t="shared" si="8"/>
        <v>0</v>
      </c>
      <c r="AK12" s="227">
        <f t="shared" si="9"/>
        <v>0</v>
      </c>
      <c r="AL12" s="227">
        <f t="shared" si="10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11"/>
        <v>0</v>
      </c>
      <c r="AZ12" s="281">
        <f t="shared" si="12"/>
        <v>1</v>
      </c>
      <c r="BA12" s="281">
        <f t="shared" si="13"/>
        <v>0</v>
      </c>
      <c r="BB12" s="281">
        <f t="shared" si="14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5"/>
        <v>1</v>
      </c>
      <c r="BS12" s="313">
        <f t="shared" si="16"/>
        <v>3</v>
      </c>
      <c r="BT12" s="313">
        <f t="shared" si="17"/>
        <v>1</v>
      </c>
      <c r="BU12" s="313">
        <f t="shared" si="18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9"/>
        <v>1</v>
      </c>
      <c r="CI12" s="391">
        <f t="shared" si="20"/>
        <v>3</v>
      </c>
      <c r="CJ12" s="392">
        <f t="shared" si="21"/>
        <v>0</v>
      </c>
      <c r="CK12" s="392">
        <f t="shared" si="22"/>
        <v>4</v>
      </c>
      <c r="CL12" s="434"/>
      <c r="CM12" s="434"/>
      <c r="CN12" s="432"/>
      <c r="CO12" s="434"/>
      <c r="CP12" s="436">
        <v>1</v>
      </c>
      <c r="CQ12" s="432"/>
      <c r="CR12" s="432"/>
      <c r="CS12" s="471"/>
      <c r="CT12" s="432"/>
      <c r="CU12" s="471"/>
      <c r="CV12" s="471"/>
      <c r="CW12" s="432"/>
      <c r="CX12" s="395">
        <f t="shared" si="0"/>
        <v>0</v>
      </c>
      <c r="CY12" s="395">
        <f t="shared" si="1"/>
        <v>1</v>
      </c>
      <c r="CZ12" s="395">
        <f t="shared" si="2"/>
        <v>0</v>
      </c>
      <c r="DA12" s="395">
        <f t="shared" si="23"/>
        <v>1</v>
      </c>
      <c r="DB12" s="523"/>
      <c r="DC12" s="523"/>
      <c r="DD12" s="523"/>
      <c r="DE12" s="523"/>
      <c r="DF12" s="436"/>
      <c r="DG12" s="523"/>
      <c r="DH12" s="523"/>
      <c r="DI12" s="523"/>
      <c r="DJ12" s="523"/>
      <c r="DK12" s="523"/>
      <c r="DL12" s="523"/>
      <c r="DM12" s="523"/>
      <c r="DN12" s="523"/>
      <c r="DO12" s="523"/>
      <c r="DP12" s="523"/>
      <c r="DQ12" s="395">
        <f t="shared" si="24"/>
        <v>0</v>
      </c>
      <c r="DR12" s="395">
        <f t="shared" si="25"/>
        <v>0</v>
      </c>
      <c r="DS12" s="395">
        <f t="shared" si="26"/>
        <v>0</v>
      </c>
      <c r="DT12" s="395">
        <f t="shared" si="27"/>
        <v>0</v>
      </c>
    </row>
    <row r="13" spans="1:124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3"/>
        <v>0</v>
      </c>
      <c r="T13" s="132">
        <f t="shared" si="4"/>
        <v>4</v>
      </c>
      <c r="U13" s="116">
        <f t="shared" si="5"/>
        <v>0</v>
      </c>
      <c r="V13" s="93">
        <f t="shared" si="28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7"/>
        <v>0</v>
      </c>
      <c r="AJ13" s="227">
        <f t="shared" si="8"/>
        <v>6</v>
      </c>
      <c r="AK13" s="227">
        <f t="shared" si="9"/>
        <v>0</v>
      </c>
      <c r="AL13" s="227">
        <f t="shared" si="10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11"/>
        <v>2</v>
      </c>
      <c r="AZ13" s="281">
        <f t="shared" si="12"/>
        <v>1</v>
      </c>
      <c r="BA13" s="281">
        <f t="shared" si="13"/>
        <v>1</v>
      </c>
      <c r="BB13" s="281">
        <f t="shared" si="14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5"/>
        <v>0</v>
      </c>
      <c r="BS13" s="313">
        <f t="shared" si="16"/>
        <v>0</v>
      </c>
      <c r="BT13" s="313">
        <f t="shared" si="17"/>
        <v>7</v>
      </c>
      <c r="BU13" s="313">
        <f t="shared" si="18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9"/>
        <v>0</v>
      </c>
      <c r="CI13" s="391">
        <f t="shared" si="20"/>
        <v>3</v>
      </c>
      <c r="CJ13" s="392">
        <f t="shared" si="21"/>
        <v>0</v>
      </c>
      <c r="CK13" s="392">
        <f t="shared" si="22"/>
        <v>3</v>
      </c>
      <c r="CL13" s="434"/>
      <c r="CM13" s="434">
        <v>3</v>
      </c>
      <c r="CN13" s="432"/>
      <c r="CO13" s="434"/>
      <c r="CP13" s="436"/>
      <c r="CQ13" s="432"/>
      <c r="CR13" s="432"/>
      <c r="CS13" s="471">
        <v>1</v>
      </c>
      <c r="CT13" s="432"/>
      <c r="CU13" s="471"/>
      <c r="CV13" s="471">
        <v>1</v>
      </c>
      <c r="CW13" s="432"/>
      <c r="CX13" s="395">
        <f t="shared" si="0"/>
        <v>0</v>
      </c>
      <c r="CY13" s="395">
        <f t="shared" si="1"/>
        <v>5</v>
      </c>
      <c r="CZ13" s="395">
        <f t="shared" si="2"/>
        <v>0</v>
      </c>
      <c r="DA13" s="395">
        <f t="shared" si="23"/>
        <v>5</v>
      </c>
      <c r="DB13" s="523">
        <v>4</v>
      </c>
      <c r="DC13" s="523">
        <v>1</v>
      </c>
      <c r="DD13" s="523"/>
      <c r="DE13" s="523"/>
      <c r="DF13" s="436"/>
      <c r="DG13" s="523"/>
      <c r="DH13" s="523">
        <v>1</v>
      </c>
      <c r="DI13" s="523">
        <v>2</v>
      </c>
      <c r="DJ13" s="523"/>
      <c r="DK13" s="523"/>
      <c r="DL13" s="523">
        <v>5</v>
      </c>
      <c r="DM13" s="523"/>
      <c r="DN13" s="523"/>
      <c r="DO13" s="523"/>
      <c r="DP13" s="523"/>
      <c r="DQ13" s="395">
        <f t="shared" si="24"/>
        <v>5</v>
      </c>
      <c r="DR13" s="395">
        <f t="shared" si="25"/>
        <v>8</v>
      </c>
      <c r="DS13" s="395">
        <f t="shared" si="26"/>
        <v>0</v>
      </c>
      <c r="DT13" s="395">
        <f t="shared" si="27"/>
        <v>13</v>
      </c>
    </row>
    <row r="14" spans="1:124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3"/>
        <v>0</v>
      </c>
      <c r="T14" s="132">
        <f t="shared" si="4"/>
        <v>0</v>
      </c>
      <c r="U14" s="116">
        <f t="shared" si="5"/>
        <v>11</v>
      </c>
      <c r="V14" s="93">
        <f t="shared" si="28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7"/>
        <v>2</v>
      </c>
      <c r="AJ14" s="227">
        <f t="shared" si="8"/>
        <v>0</v>
      </c>
      <c r="AK14" s="227">
        <f t="shared" si="9"/>
        <v>13</v>
      </c>
      <c r="AL14" s="227">
        <f t="shared" si="10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11"/>
        <v>2</v>
      </c>
      <c r="AZ14" s="281">
        <f t="shared" si="12"/>
        <v>1</v>
      </c>
      <c r="BA14" s="281">
        <f t="shared" si="13"/>
        <v>18</v>
      </c>
      <c r="BB14" s="281">
        <f t="shared" si="14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5"/>
        <v>1</v>
      </c>
      <c r="BS14" s="313">
        <f t="shared" si="16"/>
        <v>2</v>
      </c>
      <c r="BT14" s="313">
        <f t="shared" si="17"/>
        <v>8</v>
      </c>
      <c r="BU14" s="313">
        <f t="shared" si="18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9"/>
        <v>2</v>
      </c>
      <c r="CI14" s="391">
        <f t="shared" si="20"/>
        <v>2</v>
      </c>
      <c r="CJ14" s="392">
        <f t="shared" si="21"/>
        <v>10</v>
      </c>
      <c r="CK14" s="392">
        <f t="shared" si="22"/>
        <v>14</v>
      </c>
      <c r="CL14" s="434">
        <v>1</v>
      </c>
      <c r="CM14" s="434"/>
      <c r="CN14" s="432">
        <v>1</v>
      </c>
      <c r="CO14" s="434"/>
      <c r="CP14" s="436"/>
      <c r="CQ14" s="432">
        <v>1</v>
      </c>
      <c r="CR14" s="432"/>
      <c r="CS14" s="471"/>
      <c r="CT14" s="432">
        <v>5</v>
      </c>
      <c r="CU14" s="471"/>
      <c r="CV14" s="471">
        <v>1</v>
      </c>
      <c r="CW14" s="432"/>
      <c r="CX14" s="395">
        <f t="shared" si="0"/>
        <v>1</v>
      </c>
      <c r="CY14" s="395">
        <f t="shared" si="1"/>
        <v>1</v>
      </c>
      <c r="CZ14" s="395">
        <f t="shared" si="2"/>
        <v>7</v>
      </c>
      <c r="DA14" s="395">
        <f t="shared" si="23"/>
        <v>9</v>
      </c>
      <c r="DB14" s="523"/>
      <c r="DC14" s="523"/>
      <c r="DD14" s="501">
        <v>1</v>
      </c>
      <c r="DE14" s="523"/>
      <c r="DF14" s="436"/>
      <c r="DG14" s="501">
        <v>3</v>
      </c>
      <c r="DH14" s="523"/>
      <c r="DI14" s="523"/>
      <c r="DJ14" s="523">
        <v>5</v>
      </c>
      <c r="DK14" s="523"/>
      <c r="DL14" s="523"/>
      <c r="DM14" s="523">
        <v>3</v>
      </c>
      <c r="DN14" s="523"/>
      <c r="DO14" s="523"/>
      <c r="DP14" s="523"/>
      <c r="DQ14" s="395">
        <f t="shared" si="24"/>
        <v>0</v>
      </c>
      <c r="DR14" s="395">
        <f t="shared" si="25"/>
        <v>0</v>
      </c>
      <c r="DS14" s="395">
        <f t="shared" si="26"/>
        <v>12</v>
      </c>
      <c r="DT14" s="395">
        <f t="shared" si="27"/>
        <v>12</v>
      </c>
    </row>
    <row r="15" spans="1:124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3"/>
        <v>0</v>
      </c>
      <c r="T15" s="132">
        <f t="shared" si="4"/>
        <v>1</v>
      </c>
      <c r="U15" s="116">
        <f t="shared" si="5"/>
        <v>2</v>
      </c>
      <c r="V15" s="93">
        <f t="shared" si="28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7"/>
        <v>0</v>
      </c>
      <c r="AJ15" s="227">
        <f t="shared" si="8"/>
        <v>22</v>
      </c>
      <c r="AK15" s="227">
        <f t="shared" si="9"/>
        <v>4</v>
      </c>
      <c r="AL15" s="227">
        <f t="shared" si="10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11"/>
        <v>1</v>
      </c>
      <c r="AZ15" s="281">
        <f t="shared" si="12"/>
        <v>1</v>
      </c>
      <c r="BA15" s="281">
        <f t="shared" si="13"/>
        <v>2</v>
      </c>
      <c r="BB15" s="281">
        <f t="shared" si="14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5"/>
        <v>1</v>
      </c>
      <c r="BS15" s="313">
        <f t="shared" si="16"/>
        <v>1</v>
      </c>
      <c r="BT15" s="313">
        <f t="shared" si="17"/>
        <v>4</v>
      </c>
      <c r="BU15" s="313">
        <f t="shared" si="18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9"/>
        <v>2</v>
      </c>
      <c r="CI15" s="391">
        <f t="shared" si="20"/>
        <v>35</v>
      </c>
      <c r="CJ15" s="392">
        <f t="shared" si="21"/>
        <v>9</v>
      </c>
      <c r="CK15" s="392">
        <f t="shared" si="22"/>
        <v>46</v>
      </c>
      <c r="CL15" s="434"/>
      <c r="CM15" s="434">
        <v>10</v>
      </c>
      <c r="CN15" s="432">
        <v>1</v>
      </c>
      <c r="CO15" s="434"/>
      <c r="CP15" s="436">
        <v>21</v>
      </c>
      <c r="CQ15" s="432">
        <v>1</v>
      </c>
      <c r="CR15" s="432"/>
      <c r="CS15" s="471"/>
      <c r="CT15" s="432">
        <v>1</v>
      </c>
      <c r="CU15" s="471"/>
      <c r="CV15" s="471">
        <v>7</v>
      </c>
      <c r="CW15" s="432"/>
      <c r="CX15" s="395">
        <f t="shared" si="0"/>
        <v>0</v>
      </c>
      <c r="CY15" s="395">
        <f t="shared" si="1"/>
        <v>38</v>
      </c>
      <c r="CZ15" s="395">
        <f t="shared" si="2"/>
        <v>3</v>
      </c>
      <c r="DA15" s="395">
        <f t="shared" si="23"/>
        <v>41</v>
      </c>
      <c r="DB15" s="523"/>
      <c r="DC15" s="523">
        <v>1</v>
      </c>
      <c r="DD15" s="501">
        <v>1</v>
      </c>
      <c r="DE15" s="523"/>
      <c r="DF15" s="436"/>
      <c r="DG15" s="501">
        <v>3</v>
      </c>
      <c r="DH15" s="523"/>
      <c r="DI15" s="523"/>
      <c r="DJ15" s="523">
        <v>1</v>
      </c>
      <c r="DK15" s="523"/>
      <c r="DL15" s="523"/>
      <c r="DM15" s="523">
        <v>1</v>
      </c>
      <c r="DN15" s="523"/>
      <c r="DO15" s="523"/>
      <c r="DP15" s="523"/>
      <c r="DQ15" s="395">
        <f t="shared" si="24"/>
        <v>0</v>
      </c>
      <c r="DR15" s="395">
        <f t="shared" si="25"/>
        <v>1</v>
      </c>
      <c r="DS15" s="395">
        <f t="shared" si="26"/>
        <v>6</v>
      </c>
      <c r="DT15" s="395">
        <f t="shared" si="27"/>
        <v>7</v>
      </c>
    </row>
    <row r="16" spans="1:124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3"/>
        <v>0</v>
      </c>
      <c r="T16" s="132">
        <f t="shared" si="4"/>
        <v>3</v>
      </c>
      <c r="U16" s="116">
        <f t="shared" si="5"/>
        <v>0</v>
      </c>
      <c r="V16" s="93">
        <f t="shared" si="28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7"/>
        <v>11</v>
      </c>
      <c r="AJ16" s="227">
        <f t="shared" si="8"/>
        <v>0</v>
      </c>
      <c r="AK16" s="227">
        <f t="shared" si="9"/>
        <v>36</v>
      </c>
      <c r="AL16" s="227">
        <f t="shared" si="10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11"/>
        <v>15</v>
      </c>
      <c r="AZ16" s="281">
        <f t="shared" si="12"/>
        <v>3</v>
      </c>
      <c r="BA16" s="281">
        <f t="shared" si="13"/>
        <v>3</v>
      </c>
      <c r="BB16" s="281">
        <f t="shared" si="14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5"/>
        <v>14</v>
      </c>
      <c r="BS16" s="313">
        <f t="shared" si="16"/>
        <v>1</v>
      </c>
      <c r="BT16" s="313">
        <f t="shared" si="17"/>
        <v>0</v>
      </c>
      <c r="BU16" s="313">
        <f t="shared" si="18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9"/>
        <v>4</v>
      </c>
      <c r="CI16" s="391">
        <f t="shared" si="20"/>
        <v>1</v>
      </c>
      <c r="CJ16" s="392">
        <f t="shared" si="21"/>
        <v>21</v>
      </c>
      <c r="CK16" s="392">
        <f t="shared" si="22"/>
        <v>26</v>
      </c>
      <c r="CL16" s="434">
        <v>2</v>
      </c>
      <c r="CM16" s="434"/>
      <c r="CN16" s="432">
        <v>10</v>
      </c>
      <c r="CO16" s="434"/>
      <c r="CP16" s="436"/>
      <c r="CQ16" s="432"/>
      <c r="CR16" s="432"/>
      <c r="CS16" s="471"/>
      <c r="CT16" s="432">
        <v>1</v>
      </c>
      <c r="CU16" s="471"/>
      <c r="CV16" s="471"/>
      <c r="CW16" s="432"/>
      <c r="CX16" s="395">
        <f t="shared" si="0"/>
        <v>2</v>
      </c>
      <c r="CY16" s="395">
        <f t="shared" si="1"/>
        <v>0</v>
      </c>
      <c r="CZ16" s="395">
        <f t="shared" si="2"/>
        <v>11</v>
      </c>
      <c r="DA16" s="395">
        <f t="shared" si="23"/>
        <v>13</v>
      </c>
      <c r="DB16" s="523"/>
      <c r="DC16" s="523"/>
      <c r="DD16" s="523"/>
      <c r="DE16" s="523"/>
      <c r="DF16" s="436"/>
      <c r="DG16" s="501"/>
      <c r="DH16" s="523"/>
      <c r="DI16" s="523"/>
      <c r="DJ16" s="523"/>
      <c r="DK16" s="523"/>
      <c r="DL16" s="523"/>
      <c r="DM16" s="523"/>
      <c r="DN16" s="523"/>
      <c r="DO16" s="523"/>
      <c r="DP16" s="523"/>
      <c r="DQ16" s="395">
        <f t="shared" si="24"/>
        <v>0</v>
      </c>
      <c r="DR16" s="395">
        <f t="shared" si="25"/>
        <v>0</v>
      </c>
      <c r="DS16" s="395">
        <f t="shared" si="26"/>
        <v>0</v>
      </c>
      <c r="DT16" s="395">
        <f t="shared" si="27"/>
        <v>0</v>
      </c>
    </row>
    <row r="17" spans="1:124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3"/>
        <v>0</v>
      </c>
      <c r="T17" s="132">
        <f t="shared" si="4"/>
        <v>1</v>
      </c>
      <c r="U17" s="116">
        <f t="shared" si="5"/>
        <v>10</v>
      </c>
      <c r="V17" s="93">
        <f t="shared" si="28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7"/>
        <v>0</v>
      </c>
      <c r="AJ17" s="227">
        <f t="shared" si="8"/>
        <v>0</v>
      </c>
      <c r="AK17" s="227">
        <f t="shared" si="9"/>
        <v>7</v>
      </c>
      <c r="AL17" s="227">
        <f t="shared" si="10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11"/>
        <v>0</v>
      </c>
      <c r="AZ17" s="281">
        <f t="shared" si="12"/>
        <v>3</v>
      </c>
      <c r="BA17" s="281">
        <f t="shared" si="13"/>
        <v>13</v>
      </c>
      <c r="BB17" s="281">
        <f t="shared" si="14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5"/>
        <v>0</v>
      </c>
      <c r="BS17" s="313">
        <f t="shared" si="16"/>
        <v>0</v>
      </c>
      <c r="BT17" s="313">
        <f t="shared" si="17"/>
        <v>56</v>
      </c>
      <c r="BU17" s="313">
        <f t="shared" si="18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9"/>
        <v>0</v>
      </c>
      <c r="CI17" s="391">
        <f t="shared" si="20"/>
        <v>0</v>
      </c>
      <c r="CJ17" s="392">
        <f t="shared" si="21"/>
        <v>74</v>
      </c>
      <c r="CK17" s="392">
        <f t="shared" si="22"/>
        <v>74</v>
      </c>
      <c r="CL17" s="434"/>
      <c r="CM17" s="434"/>
      <c r="CN17" s="432"/>
      <c r="CO17" s="434"/>
      <c r="CP17" s="436"/>
      <c r="CQ17" s="432">
        <v>1</v>
      </c>
      <c r="CR17" s="432"/>
      <c r="CS17" s="471"/>
      <c r="CT17" s="432">
        <v>1</v>
      </c>
      <c r="CU17" s="471"/>
      <c r="CV17" s="471"/>
      <c r="CW17" s="432">
        <v>2</v>
      </c>
      <c r="CX17" s="395">
        <f t="shared" si="0"/>
        <v>0</v>
      </c>
      <c r="CY17" s="395">
        <f t="shared" si="1"/>
        <v>0</v>
      </c>
      <c r="CZ17" s="395">
        <f t="shared" si="2"/>
        <v>4</v>
      </c>
      <c r="DA17" s="395">
        <f t="shared" si="23"/>
        <v>4</v>
      </c>
      <c r="DB17" s="523"/>
      <c r="DC17" s="523"/>
      <c r="DD17" s="501">
        <v>3</v>
      </c>
      <c r="DE17" s="523"/>
      <c r="DF17" s="436"/>
      <c r="DG17" s="501">
        <v>2</v>
      </c>
      <c r="DH17" s="523"/>
      <c r="DI17" s="523"/>
      <c r="DJ17" s="523">
        <v>1</v>
      </c>
      <c r="DK17" s="523"/>
      <c r="DL17" s="523"/>
      <c r="DM17" s="523">
        <v>1</v>
      </c>
      <c r="DN17" s="523"/>
      <c r="DO17" s="523"/>
      <c r="DP17" s="523"/>
      <c r="DQ17" s="395">
        <f t="shared" si="24"/>
        <v>0</v>
      </c>
      <c r="DR17" s="395">
        <f t="shared" si="25"/>
        <v>0</v>
      </c>
      <c r="DS17" s="395">
        <f t="shared" si="26"/>
        <v>7</v>
      </c>
      <c r="DT17" s="395">
        <f t="shared" si="27"/>
        <v>7</v>
      </c>
    </row>
    <row r="18" spans="1:124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3"/>
        <v>0</v>
      </c>
      <c r="T18" s="132">
        <f t="shared" si="4"/>
        <v>1</v>
      </c>
      <c r="U18" s="116">
        <f t="shared" si="5"/>
        <v>0</v>
      </c>
      <c r="V18" s="93">
        <f t="shared" si="28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7"/>
        <v>0</v>
      </c>
      <c r="AJ18" s="227">
        <f t="shared" si="8"/>
        <v>1</v>
      </c>
      <c r="AK18" s="227">
        <f t="shared" si="9"/>
        <v>0</v>
      </c>
      <c r="AL18" s="227">
        <f t="shared" si="10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11"/>
        <v>0</v>
      </c>
      <c r="AZ18" s="281">
        <f t="shared" si="12"/>
        <v>0</v>
      </c>
      <c r="BA18" s="281">
        <f t="shared" si="13"/>
        <v>0</v>
      </c>
      <c r="BB18" s="281">
        <f t="shared" si="14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5"/>
        <v>0</v>
      </c>
      <c r="BS18" s="313">
        <f t="shared" si="16"/>
        <v>0</v>
      </c>
      <c r="BT18" s="313">
        <f t="shared" si="17"/>
        <v>0</v>
      </c>
      <c r="BU18" s="313">
        <f t="shared" si="18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9"/>
        <v>0</v>
      </c>
      <c r="CI18" s="391">
        <f t="shared" si="20"/>
        <v>0</v>
      </c>
      <c r="CJ18" s="392">
        <f t="shared" si="21"/>
        <v>0</v>
      </c>
      <c r="CK18" s="392">
        <f t="shared" si="22"/>
        <v>0</v>
      </c>
      <c r="CL18" s="434"/>
      <c r="CM18" s="434"/>
      <c r="CN18" s="432"/>
      <c r="CO18" s="434"/>
      <c r="CP18" s="436"/>
      <c r="CQ18" s="432"/>
      <c r="CR18" s="432"/>
      <c r="CS18" s="471"/>
      <c r="CT18" s="432"/>
      <c r="CU18" s="471"/>
      <c r="CV18" s="471"/>
      <c r="CW18" s="432"/>
      <c r="CX18" s="395">
        <f t="shared" si="0"/>
        <v>0</v>
      </c>
      <c r="CY18" s="395">
        <f t="shared" si="1"/>
        <v>0</v>
      </c>
      <c r="CZ18" s="395">
        <f t="shared" si="2"/>
        <v>0</v>
      </c>
      <c r="DA18" s="395">
        <f t="shared" si="23"/>
        <v>0</v>
      </c>
      <c r="DB18" s="523"/>
      <c r="DC18" s="523"/>
      <c r="DD18" s="523"/>
      <c r="DE18" s="523"/>
      <c r="DF18" s="436"/>
      <c r="DG18" s="523"/>
      <c r="DH18" s="523"/>
      <c r="DI18" s="523"/>
      <c r="DJ18" s="523"/>
      <c r="DK18" s="523"/>
      <c r="DL18" s="523"/>
      <c r="DM18" s="523"/>
      <c r="DN18" s="523"/>
      <c r="DO18" s="523"/>
      <c r="DP18" s="523"/>
      <c r="DQ18" s="395">
        <f t="shared" si="24"/>
        <v>0</v>
      </c>
      <c r="DR18" s="395">
        <f t="shared" si="25"/>
        <v>0</v>
      </c>
      <c r="DS18" s="395">
        <f t="shared" si="26"/>
        <v>0</v>
      </c>
      <c r="DT18" s="395">
        <f t="shared" si="27"/>
        <v>0</v>
      </c>
    </row>
    <row r="19" spans="1:124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3"/>
        <v>0</v>
      </c>
      <c r="T19" s="132">
        <f t="shared" si="4"/>
        <v>0</v>
      </c>
      <c r="U19" s="116">
        <f t="shared" si="5"/>
        <v>0</v>
      </c>
      <c r="V19" s="93">
        <f t="shared" si="28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7"/>
        <v>0</v>
      </c>
      <c r="AJ19" s="227">
        <f t="shared" si="8"/>
        <v>0</v>
      </c>
      <c r="AK19" s="227">
        <f t="shared" si="9"/>
        <v>0</v>
      </c>
      <c r="AL19" s="227">
        <f t="shared" si="10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11"/>
        <v>0</v>
      </c>
      <c r="AZ19" s="281">
        <f t="shared" si="12"/>
        <v>0</v>
      </c>
      <c r="BA19" s="281">
        <f t="shared" si="13"/>
        <v>0</v>
      </c>
      <c r="BB19" s="281">
        <f t="shared" si="14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5"/>
        <v>0</v>
      </c>
      <c r="BS19" s="313">
        <f t="shared" si="16"/>
        <v>0</v>
      </c>
      <c r="BT19" s="313">
        <f t="shared" si="17"/>
        <v>0</v>
      </c>
      <c r="BU19" s="313">
        <f t="shared" si="18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9"/>
        <v>0</v>
      </c>
      <c r="CI19" s="391">
        <f t="shared" si="20"/>
        <v>0</v>
      </c>
      <c r="CJ19" s="392">
        <f t="shared" si="21"/>
        <v>0</v>
      </c>
      <c r="CK19" s="392">
        <f t="shared" si="22"/>
        <v>0</v>
      </c>
      <c r="CL19" s="434"/>
      <c r="CM19" s="434"/>
      <c r="CN19" s="432"/>
      <c r="CO19" s="434"/>
      <c r="CP19" s="436"/>
      <c r="CQ19" s="432"/>
      <c r="CR19" s="432"/>
      <c r="CS19" s="471"/>
      <c r="CT19" s="432"/>
      <c r="CU19" s="471"/>
      <c r="CV19" s="471"/>
      <c r="CW19" s="432"/>
      <c r="CX19" s="395">
        <f t="shared" si="0"/>
        <v>0</v>
      </c>
      <c r="CY19" s="395">
        <f t="shared" si="1"/>
        <v>0</v>
      </c>
      <c r="CZ19" s="395">
        <f t="shared" si="2"/>
        <v>0</v>
      </c>
      <c r="DA19" s="395">
        <f t="shared" si="23"/>
        <v>0</v>
      </c>
      <c r="DB19" s="523">
        <v>1</v>
      </c>
      <c r="DC19" s="523"/>
      <c r="DD19" s="523"/>
      <c r="DE19" s="523">
        <v>2</v>
      </c>
      <c r="DF19" s="436"/>
      <c r="DG19" s="523"/>
      <c r="DH19" s="523"/>
      <c r="DI19" s="523"/>
      <c r="DJ19" s="523"/>
      <c r="DK19" s="523"/>
      <c r="DL19" s="523"/>
      <c r="DM19" s="523"/>
      <c r="DN19" s="523"/>
      <c r="DO19" s="523"/>
      <c r="DP19" s="523"/>
      <c r="DQ19" s="395">
        <f t="shared" si="24"/>
        <v>3</v>
      </c>
      <c r="DR19" s="395">
        <f t="shared" si="25"/>
        <v>0</v>
      </c>
      <c r="DS19" s="395">
        <f t="shared" si="26"/>
        <v>0</v>
      </c>
      <c r="DT19" s="395">
        <f t="shared" si="27"/>
        <v>3</v>
      </c>
    </row>
    <row r="20" spans="1:124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3"/>
        <v>1</v>
      </c>
      <c r="T20" s="132">
        <f t="shared" si="4"/>
        <v>0</v>
      </c>
      <c r="U20" s="116">
        <f t="shared" si="5"/>
        <v>0</v>
      </c>
      <c r="V20" s="93">
        <f t="shared" si="28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7"/>
        <v>0</v>
      </c>
      <c r="AJ20" s="227">
        <f t="shared" si="8"/>
        <v>0</v>
      </c>
      <c r="AK20" s="227">
        <f t="shared" si="9"/>
        <v>0</v>
      </c>
      <c r="AL20" s="227">
        <f t="shared" si="10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11"/>
        <v>5</v>
      </c>
      <c r="AZ20" s="281">
        <f t="shared" si="12"/>
        <v>0</v>
      </c>
      <c r="BA20" s="281">
        <f t="shared" si="13"/>
        <v>0</v>
      </c>
      <c r="BB20" s="281">
        <f t="shared" si="14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5"/>
        <v>1</v>
      </c>
      <c r="BS20" s="313">
        <f t="shared" si="16"/>
        <v>0</v>
      </c>
      <c r="BT20" s="313">
        <f t="shared" si="17"/>
        <v>0</v>
      </c>
      <c r="BU20" s="313">
        <f t="shared" si="18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9"/>
        <v>0</v>
      </c>
      <c r="CI20" s="391">
        <f t="shared" si="20"/>
        <v>0</v>
      </c>
      <c r="CJ20" s="392">
        <f t="shared" si="21"/>
        <v>0</v>
      </c>
      <c r="CK20" s="392">
        <f t="shared" si="22"/>
        <v>0</v>
      </c>
      <c r="CL20" s="434"/>
      <c r="CM20" s="434"/>
      <c r="CN20" s="432"/>
      <c r="CO20" s="434"/>
      <c r="CP20" s="436"/>
      <c r="CQ20" s="432"/>
      <c r="CR20" s="432"/>
      <c r="CS20" s="471"/>
      <c r="CT20" s="432"/>
      <c r="CU20" s="471"/>
      <c r="CV20" s="471"/>
      <c r="CW20" s="432"/>
      <c r="CX20" s="395">
        <f t="shared" si="0"/>
        <v>0</v>
      </c>
      <c r="CY20" s="395">
        <f t="shared" si="1"/>
        <v>0</v>
      </c>
      <c r="CZ20" s="395">
        <f t="shared" si="2"/>
        <v>0</v>
      </c>
      <c r="DA20" s="395">
        <f t="shared" si="23"/>
        <v>0</v>
      </c>
      <c r="DB20" s="523"/>
      <c r="DC20" s="523"/>
      <c r="DD20" s="523"/>
      <c r="DE20" s="523"/>
      <c r="DF20" s="436"/>
      <c r="DG20" s="523"/>
      <c r="DH20" s="523"/>
      <c r="DI20" s="523"/>
      <c r="DJ20" s="523"/>
      <c r="DK20" s="523"/>
      <c r="DL20" s="523"/>
      <c r="DM20" s="523"/>
      <c r="DN20" s="523"/>
      <c r="DO20" s="523"/>
      <c r="DP20" s="523"/>
      <c r="DQ20" s="395">
        <f t="shared" si="24"/>
        <v>0</v>
      </c>
      <c r="DR20" s="395">
        <f t="shared" si="25"/>
        <v>0</v>
      </c>
      <c r="DS20" s="395">
        <f t="shared" si="26"/>
        <v>0</v>
      </c>
      <c r="DT20" s="395">
        <f t="shared" si="27"/>
        <v>0</v>
      </c>
    </row>
    <row r="21" spans="1:124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3"/>
        <v>0</v>
      </c>
      <c r="T21" s="132">
        <f t="shared" si="4"/>
        <v>0</v>
      </c>
      <c r="U21" s="116">
        <f t="shared" si="5"/>
        <v>0</v>
      </c>
      <c r="V21" s="93">
        <f t="shared" si="28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7"/>
        <v>0</v>
      </c>
      <c r="AJ21" s="227">
        <f t="shared" si="8"/>
        <v>0</v>
      </c>
      <c r="AK21" s="227">
        <f t="shared" si="9"/>
        <v>0</v>
      </c>
      <c r="AL21" s="227">
        <f t="shared" si="10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11"/>
        <v>0</v>
      </c>
      <c r="AZ21" s="281">
        <f t="shared" si="12"/>
        <v>0</v>
      </c>
      <c r="BA21" s="281">
        <f t="shared" si="13"/>
        <v>0</v>
      </c>
      <c r="BB21" s="281">
        <f t="shared" si="14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5"/>
        <v>0</v>
      </c>
      <c r="BS21" s="313">
        <f t="shared" si="16"/>
        <v>0</v>
      </c>
      <c r="BT21" s="313">
        <f t="shared" si="17"/>
        <v>0</v>
      </c>
      <c r="BU21" s="313">
        <f t="shared" si="18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9"/>
        <v>0</v>
      </c>
      <c r="CI21" s="391">
        <f t="shared" si="20"/>
        <v>1</v>
      </c>
      <c r="CJ21" s="392">
        <f t="shared" si="21"/>
        <v>0</v>
      </c>
      <c r="CK21" s="392">
        <f t="shared" si="22"/>
        <v>1</v>
      </c>
      <c r="CL21" s="434"/>
      <c r="CM21" s="434"/>
      <c r="CN21" s="432"/>
      <c r="CO21" s="434"/>
      <c r="CP21" s="436"/>
      <c r="CQ21" s="432"/>
      <c r="CR21" s="432"/>
      <c r="CS21" s="471"/>
      <c r="CT21" s="432"/>
      <c r="CU21" s="471"/>
      <c r="CV21" s="471"/>
      <c r="CW21" s="432"/>
      <c r="CX21" s="395">
        <f t="shared" si="0"/>
        <v>0</v>
      </c>
      <c r="CY21" s="395">
        <f t="shared" si="1"/>
        <v>0</v>
      </c>
      <c r="CZ21" s="395">
        <f t="shared" si="2"/>
        <v>0</v>
      </c>
      <c r="DA21" s="395">
        <f t="shared" si="23"/>
        <v>0</v>
      </c>
      <c r="DB21" s="523"/>
      <c r="DC21" s="523"/>
      <c r="DD21" s="523"/>
      <c r="DE21" s="523"/>
      <c r="DF21" s="436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395">
        <f t="shared" si="24"/>
        <v>0</v>
      </c>
      <c r="DR21" s="395">
        <f t="shared" si="25"/>
        <v>0</v>
      </c>
      <c r="DS21" s="395">
        <f t="shared" si="26"/>
        <v>0</v>
      </c>
      <c r="DT21" s="395">
        <f t="shared" si="27"/>
        <v>0</v>
      </c>
    </row>
    <row r="22" spans="1:124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3"/>
        <v>0</v>
      </c>
      <c r="T22" s="132">
        <f t="shared" si="4"/>
        <v>0</v>
      </c>
      <c r="U22" s="116">
        <f t="shared" si="5"/>
        <v>1</v>
      </c>
      <c r="V22" s="93">
        <f t="shared" si="28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7"/>
        <v>0</v>
      </c>
      <c r="AJ22" s="227">
        <f t="shared" si="8"/>
        <v>4</v>
      </c>
      <c r="AK22" s="227">
        <f t="shared" si="9"/>
        <v>0</v>
      </c>
      <c r="AL22" s="227">
        <f t="shared" si="10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11"/>
        <v>0</v>
      </c>
      <c r="AZ22" s="281">
        <f t="shared" si="12"/>
        <v>0</v>
      </c>
      <c r="BA22" s="281">
        <f t="shared" si="13"/>
        <v>1</v>
      </c>
      <c r="BB22" s="281">
        <f t="shared" si="14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5"/>
        <v>1</v>
      </c>
      <c r="BS22" s="313">
        <f t="shared" si="16"/>
        <v>0</v>
      </c>
      <c r="BT22" s="313">
        <f t="shared" si="17"/>
        <v>0</v>
      </c>
      <c r="BU22" s="313">
        <f t="shared" si="18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9"/>
        <v>1</v>
      </c>
      <c r="CI22" s="391">
        <f t="shared" si="20"/>
        <v>0</v>
      </c>
      <c r="CJ22" s="392">
        <f t="shared" si="21"/>
        <v>0</v>
      </c>
      <c r="CK22" s="392">
        <f t="shared" si="22"/>
        <v>1</v>
      </c>
      <c r="CL22" s="434"/>
      <c r="CM22" s="434"/>
      <c r="CN22" s="432"/>
      <c r="CO22" s="434"/>
      <c r="CP22" s="436"/>
      <c r="CQ22" s="432"/>
      <c r="CR22" s="432">
        <v>1</v>
      </c>
      <c r="CS22" s="471"/>
      <c r="CT22" s="432"/>
      <c r="CU22" s="471"/>
      <c r="CV22" s="471"/>
      <c r="CW22" s="432"/>
      <c r="CX22" s="395">
        <f t="shared" si="0"/>
        <v>1</v>
      </c>
      <c r="CY22" s="395">
        <f t="shared" si="1"/>
        <v>0</v>
      </c>
      <c r="CZ22" s="395">
        <f t="shared" si="2"/>
        <v>0</v>
      </c>
      <c r="DA22" s="395">
        <f t="shared" si="23"/>
        <v>1</v>
      </c>
      <c r="DB22" s="523"/>
      <c r="DC22" s="523"/>
      <c r="DD22" s="523"/>
      <c r="DE22" s="523"/>
      <c r="DF22" s="436"/>
      <c r="DG22" s="523"/>
      <c r="DH22" s="523"/>
      <c r="DI22" s="523"/>
      <c r="DJ22" s="523"/>
      <c r="DK22" s="523"/>
      <c r="DL22" s="523"/>
      <c r="DM22" s="523"/>
      <c r="DN22" s="523"/>
      <c r="DO22" s="523"/>
      <c r="DP22" s="523"/>
      <c r="DQ22" s="395">
        <f t="shared" si="24"/>
        <v>0</v>
      </c>
      <c r="DR22" s="395">
        <f t="shared" si="25"/>
        <v>0</v>
      </c>
      <c r="DS22" s="395">
        <f t="shared" si="26"/>
        <v>0</v>
      </c>
      <c r="DT22" s="395">
        <f t="shared" si="27"/>
        <v>0</v>
      </c>
    </row>
    <row r="23" spans="1:124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3"/>
        <v>0</v>
      </c>
      <c r="T23" s="132">
        <f t="shared" si="4"/>
        <v>0</v>
      </c>
      <c r="U23" s="116">
        <f t="shared" si="5"/>
        <v>0</v>
      </c>
      <c r="V23" s="93">
        <f t="shared" si="28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7"/>
        <v>2</v>
      </c>
      <c r="AJ23" s="227">
        <f t="shared" si="8"/>
        <v>0</v>
      </c>
      <c r="AK23" s="227">
        <f t="shared" si="9"/>
        <v>1</v>
      </c>
      <c r="AL23" s="227">
        <f t="shared" si="10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11"/>
        <v>0</v>
      </c>
      <c r="AZ23" s="281">
        <f t="shared" si="12"/>
        <v>0</v>
      </c>
      <c r="BA23" s="281">
        <f t="shared" si="13"/>
        <v>0</v>
      </c>
      <c r="BB23" s="281">
        <f t="shared" si="14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5"/>
        <v>0</v>
      </c>
      <c r="BS23" s="313">
        <f t="shared" si="16"/>
        <v>0</v>
      </c>
      <c r="BT23" s="313">
        <f t="shared" si="17"/>
        <v>0</v>
      </c>
      <c r="BU23" s="313">
        <f t="shared" si="18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9"/>
        <v>0</v>
      </c>
      <c r="CI23" s="391">
        <f t="shared" si="20"/>
        <v>0</v>
      </c>
      <c r="CJ23" s="392">
        <f t="shared" si="21"/>
        <v>0</v>
      </c>
      <c r="CK23" s="392">
        <f t="shared" si="22"/>
        <v>0</v>
      </c>
      <c r="CL23" s="434"/>
      <c r="CM23" s="434"/>
      <c r="CN23" s="432"/>
      <c r="CO23" s="434"/>
      <c r="CP23" s="436"/>
      <c r="CQ23" s="432"/>
      <c r="CR23" s="432"/>
      <c r="CS23" s="471"/>
      <c r="CT23" s="432"/>
      <c r="CU23" s="471"/>
      <c r="CV23" s="471"/>
      <c r="CW23" s="432"/>
      <c r="CX23" s="395">
        <f t="shared" si="0"/>
        <v>0</v>
      </c>
      <c r="CY23" s="395">
        <f t="shared" si="1"/>
        <v>0</v>
      </c>
      <c r="CZ23" s="395">
        <f t="shared" si="2"/>
        <v>0</v>
      </c>
      <c r="DA23" s="395">
        <f t="shared" si="23"/>
        <v>0</v>
      </c>
      <c r="DB23" s="523"/>
      <c r="DC23" s="523"/>
      <c r="DD23" s="523"/>
      <c r="DE23" s="523"/>
      <c r="DF23" s="436"/>
      <c r="DG23" s="523"/>
      <c r="DH23" s="523"/>
      <c r="DI23" s="523"/>
      <c r="DJ23" s="523"/>
      <c r="DK23" s="523"/>
      <c r="DL23" s="523"/>
      <c r="DM23" s="523"/>
      <c r="DN23" s="523"/>
      <c r="DO23" s="523"/>
      <c r="DP23" s="523"/>
      <c r="DQ23" s="395">
        <f t="shared" si="24"/>
        <v>0</v>
      </c>
      <c r="DR23" s="395">
        <f t="shared" si="25"/>
        <v>0</v>
      </c>
      <c r="DS23" s="395">
        <f t="shared" si="26"/>
        <v>0</v>
      </c>
      <c r="DT23" s="395">
        <f t="shared" si="27"/>
        <v>0</v>
      </c>
    </row>
    <row r="24" spans="1:124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3"/>
        <v>0</v>
      </c>
      <c r="T24" s="132">
        <f t="shared" si="4"/>
        <v>8</v>
      </c>
      <c r="U24" s="116">
        <f t="shared" si="5"/>
        <v>0</v>
      </c>
      <c r="V24" s="93">
        <f t="shared" si="28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7"/>
        <v>0</v>
      </c>
      <c r="AJ24" s="227">
        <f t="shared" si="8"/>
        <v>46</v>
      </c>
      <c r="AK24" s="227">
        <f t="shared" si="9"/>
        <v>0</v>
      </c>
      <c r="AL24" s="227">
        <f t="shared" si="10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11"/>
        <v>0</v>
      </c>
      <c r="AZ24" s="281">
        <f t="shared" si="12"/>
        <v>0</v>
      </c>
      <c r="BA24" s="281">
        <f t="shared" si="13"/>
        <v>0</v>
      </c>
      <c r="BB24" s="281">
        <f t="shared" si="14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5"/>
        <v>0</v>
      </c>
      <c r="BS24" s="313">
        <f t="shared" si="16"/>
        <v>0</v>
      </c>
      <c r="BT24" s="313">
        <f t="shared" si="17"/>
        <v>0</v>
      </c>
      <c r="BU24" s="313">
        <f t="shared" si="18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9"/>
        <v>0</v>
      </c>
      <c r="CI24" s="391">
        <f t="shared" si="20"/>
        <v>2</v>
      </c>
      <c r="CJ24" s="392">
        <f t="shared" si="21"/>
        <v>0</v>
      </c>
      <c r="CK24" s="392">
        <f t="shared" si="22"/>
        <v>2</v>
      </c>
      <c r="CL24" s="434"/>
      <c r="CM24" s="434">
        <v>4</v>
      </c>
      <c r="CN24" s="432"/>
      <c r="CO24" s="434"/>
      <c r="CP24" s="436">
        <v>5</v>
      </c>
      <c r="CQ24" s="432"/>
      <c r="CR24" s="432"/>
      <c r="CS24" s="471">
        <v>3</v>
      </c>
      <c r="CT24" s="432"/>
      <c r="CU24" s="471"/>
      <c r="CV24" s="471">
        <v>1</v>
      </c>
      <c r="CW24" s="432"/>
      <c r="CX24" s="395">
        <f t="shared" si="0"/>
        <v>0</v>
      </c>
      <c r="CY24" s="395">
        <f t="shared" si="1"/>
        <v>13</v>
      </c>
      <c r="CZ24" s="395">
        <f t="shared" si="2"/>
        <v>0</v>
      </c>
      <c r="DA24" s="395">
        <f t="shared" si="23"/>
        <v>13</v>
      </c>
      <c r="DB24" s="523"/>
      <c r="DC24" s="523">
        <v>3</v>
      </c>
      <c r="DD24" s="523"/>
      <c r="DE24" s="523"/>
      <c r="DF24" s="436">
        <v>1</v>
      </c>
      <c r="DG24" s="523"/>
      <c r="DH24" s="523"/>
      <c r="DI24" s="523">
        <v>2</v>
      </c>
      <c r="DJ24" s="523"/>
      <c r="DK24" s="523"/>
      <c r="DL24" s="523">
        <v>1</v>
      </c>
      <c r="DM24" s="523"/>
      <c r="DN24" s="523"/>
      <c r="DO24" s="523"/>
      <c r="DP24" s="523"/>
      <c r="DQ24" s="395">
        <f t="shared" si="24"/>
        <v>0</v>
      </c>
      <c r="DR24" s="395">
        <f t="shared" si="25"/>
        <v>7</v>
      </c>
      <c r="DS24" s="395">
        <f t="shared" si="26"/>
        <v>0</v>
      </c>
      <c r="DT24" s="395">
        <f t="shared" si="27"/>
        <v>7</v>
      </c>
    </row>
    <row r="25" spans="1:124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3"/>
        <v>1</v>
      </c>
      <c r="T25" s="132">
        <f t="shared" si="4"/>
        <v>0</v>
      </c>
      <c r="U25" s="116">
        <f t="shared" si="5"/>
        <v>2</v>
      </c>
      <c r="V25" s="93">
        <f t="shared" si="28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7"/>
        <v>1</v>
      </c>
      <c r="AJ25" s="227">
        <f t="shared" si="8"/>
        <v>0</v>
      </c>
      <c r="AK25" s="227">
        <f t="shared" si="9"/>
        <v>1</v>
      </c>
      <c r="AL25" s="227">
        <f t="shared" si="10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11"/>
        <v>3</v>
      </c>
      <c r="AZ25" s="281">
        <f t="shared" si="12"/>
        <v>34</v>
      </c>
      <c r="BA25" s="281">
        <f t="shared" si="13"/>
        <v>1</v>
      </c>
      <c r="BB25" s="281">
        <f t="shared" si="14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5"/>
        <v>4</v>
      </c>
      <c r="BS25" s="313">
        <f t="shared" si="16"/>
        <v>26</v>
      </c>
      <c r="BT25" s="313">
        <f t="shared" si="17"/>
        <v>23</v>
      </c>
      <c r="BU25" s="313">
        <f t="shared" si="18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9"/>
        <v>1</v>
      </c>
      <c r="CI25" s="391">
        <f t="shared" si="20"/>
        <v>51</v>
      </c>
      <c r="CJ25" s="392">
        <f t="shared" si="21"/>
        <v>15</v>
      </c>
      <c r="CK25" s="392">
        <f t="shared" si="22"/>
        <v>67</v>
      </c>
      <c r="CL25" s="434"/>
      <c r="CM25" s="434"/>
      <c r="CN25" s="432"/>
      <c r="CO25" s="434"/>
      <c r="CP25" s="436"/>
      <c r="CQ25" s="432"/>
      <c r="CR25" s="432"/>
      <c r="CS25" s="471"/>
      <c r="CT25" s="432"/>
      <c r="CU25" s="471"/>
      <c r="CV25" s="471"/>
      <c r="CW25" s="432"/>
      <c r="CX25" s="395">
        <f t="shared" si="0"/>
        <v>0</v>
      </c>
      <c r="CY25" s="395">
        <f t="shared" si="1"/>
        <v>0</v>
      </c>
      <c r="CZ25" s="395">
        <f t="shared" si="2"/>
        <v>0</v>
      </c>
      <c r="DA25" s="395">
        <f t="shared" si="23"/>
        <v>0</v>
      </c>
      <c r="DB25" s="523"/>
      <c r="DC25" s="523"/>
      <c r="DD25" s="501">
        <v>1</v>
      </c>
      <c r="DE25" s="523"/>
      <c r="DF25" s="436"/>
      <c r="DG25" s="501">
        <v>4</v>
      </c>
      <c r="DH25" s="523">
        <v>1</v>
      </c>
      <c r="DI25" s="523"/>
      <c r="DJ25" s="523"/>
      <c r="DK25" s="523"/>
      <c r="DL25" s="523"/>
      <c r="DM25" s="523"/>
      <c r="DN25" s="523"/>
      <c r="DO25" s="523"/>
      <c r="DP25" s="523"/>
      <c r="DQ25" s="395">
        <f t="shared" si="24"/>
        <v>1</v>
      </c>
      <c r="DR25" s="395">
        <f t="shared" si="25"/>
        <v>0</v>
      </c>
      <c r="DS25" s="395">
        <f t="shared" si="26"/>
        <v>5</v>
      </c>
      <c r="DT25" s="395">
        <f t="shared" si="27"/>
        <v>6</v>
      </c>
    </row>
    <row r="26" spans="1:124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3"/>
        <v>0</v>
      </c>
      <c r="T26" s="132">
        <f t="shared" si="4"/>
        <v>2</v>
      </c>
      <c r="U26" s="116">
        <f t="shared" si="5"/>
        <v>0</v>
      </c>
      <c r="V26" s="93">
        <f t="shared" si="28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7"/>
        <v>0</v>
      </c>
      <c r="AJ26" s="227">
        <f t="shared" si="8"/>
        <v>3</v>
      </c>
      <c r="AK26" s="227">
        <f t="shared" si="9"/>
        <v>0</v>
      </c>
      <c r="AL26" s="227">
        <f t="shared" si="10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11"/>
        <v>0</v>
      </c>
      <c r="AZ26" s="281">
        <f t="shared" si="12"/>
        <v>0</v>
      </c>
      <c r="BA26" s="281">
        <f t="shared" si="13"/>
        <v>0</v>
      </c>
      <c r="BB26" s="281">
        <f t="shared" si="14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5"/>
        <v>0</v>
      </c>
      <c r="BS26" s="313">
        <f t="shared" si="16"/>
        <v>0</v>
      </c>
      <c r="BT26" s="313">
        <f t="shared" si="17"/>
        <v>2</v>
      </c>
      <c r="BU26" s="313">
        <f t="shared" si="18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9"/>
        <v>0</v>
      </c>
      <c r="CI26" s="391">
        <f t="shared" si="20"/>
        <v>2</v>
      </c>
      <c r="CJ26" s="392">
        <f t="shared" si="21"/>
        <v>0</v>
      </c>
      <c r="CK26" s="392">
        <f t="shared" si="22"/>
        <v>2</v>
      </c>
      <c r="CL26" s="434"/>
      <c r="CM26" s="434">
        <v>1</v>
      </c>
      <c r="CN26" s="432"/>
      <c r="CO26" s="434"/>
      <c r="CP26" s="436"/>
      <c r="CQ26" s="432"/>
      <c r="CR26" s="432"/>
      <c r="CS26" s="471">
        <v>1</v>
      </c>
      <c r="CT26" s="432"/>
      <c r="CU26" s="471"/>
      <c r="CV26" s="471">
        <v>1</v>
      </c>
      <c r="CW26" s="432"/>
      <c r="CX26" s="395">
        <f t="shared" si="0"/>
        <v>0</v>
      </c>
      <c r="CY26" s="395">
        <f t="shared" si="1"/>
        <v>3</v>
      </c>
      <c r="CZ26" s="395">
        <f t="shared" si="2"/>
        <v>0</v>
      </c>
      <c r="DA26" s="395">
        <f t="shared" si="23"/>
        <v>3</v>
      </c>
      <c r="DB26" s="523"/>
      <c r="DC26" s="523"/>
      <c r="DD26" s="501">
        <v>1</v>
      </c>
      <c r="DE26" s="523"/>
      <c r="DF26" s="436"/>
      <c r="DG26" s="501">
        <v>1</v>
      </c>
      <c r="DH26" s="523"/>
      <c r="DI26" s="523"/>
      <c r="DJ26" s="523"/>
      <c r="DK26" s="523"/>
      <c r="DL26" s="523">
        <v>3</v>
      </c>
      <c r="DM26" s="523"/>
      <c r="DN26" s="523"/>
      <c r="DO26" s="523"/>
      <c r="DP26" s="523"/>
      <c r="DQ26" s="395">
        <f t="shared" si="24"/>
        <v>0</v>
      </c>
      <c r="DR26" s="395">
        <f t="shared" si="25"/>
        <v>3</v>
      </c>
      <c r="DS26" s="395">
        <f t="shared" si="26"/>
        <v>2</v>
      </c>
      <c r="DT26" s="395">
        <f t="shared" si="27"/>
        <v>5</v>
      </c>
    </row>
    <row r="27" spans="1:124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3"/>
        <v>1</v>
      </c>
      <c r="T27" s="132">
        <f t="shared" si="4"/>
        <v>9</v>
      </c>
      <c r="U27" s="116">
        <f t="shared" si="5"/>
        <v>1</v>
      </c>
      <c r="V27" s="93">
        <f t="shared" si="28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7"/>
        <v>0</v>
      </c>
      <c r="AJ27" s="227">
        <f t="shared" si="8"/>
        <v>6</v>
      </c>
      <c r="AK27" s="227">
        <f t="shared" si="9"/>
        <v>1</v>
      </c>
      <c r="AL27" s="227">
        <f t="shared" si="10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11"/>
        <v>1</v>
      </c>
      <c r="AZ27" s="281">
        <f t="shared" si="12"/>
        <v>0</v>
      </c>
      <c r="BA27" s="281">
        <f t="shared" si="13"/>
        <v>3</v>
      </c>
      <c r="BB27" s="281">
        <f t="shared" si="14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5"/>
        <v>3</v>
      </c>
      <c r="BS27" s="313">
        <f t="shared" si="16"/>
        <v>1</v>
      </c>
      <c r="BT27" s="313">
        <f t="shared" si="17"/>
        <v>3</v>
      </c>
      <c r="BU27" s="313">
        <f t="shared" si="18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9"/>
        <v>2</v>
      </c>
      <c r="CI27" s="391">
        <f t="shared" si="20"/>
        <v>4</v>
      </c>
      <c r="CJ27" s="392">
        <f t="shared" si="21"/>
        <v>2</v>
      </c>
      <c r="CK27" s="392">
        <f t="shared" si="22"/>
        <v>8</v>
      </c>
      <c r="CL27" s="434">
        <v>1</v>
      </c>
      <c r="CM27" s="434"/>
      <c r="CN27" s="432">
        <v>2</v>
      </c>
      <c r="CO27" s="434"/>
      <c r="CP27" s="436"/>
      <c r="CQ27" s="432"/>
      <c r="CR27" s="432"/>
      <c r="CS27" s="471"/>
      <c r="CT27" s="432"/>
      <c r="CU27" s="471"/>
      <c r="CV27" s="471"/>
      <c r="CW27" s="432"/>
      <c r="CX27" s="395">
        <f t="shared" si="0"/>
        <v>1</v>
      </c>
      <c r="CY27" s="395">
        <f t="shared" si="1"/>
        <v>0</v>
      </c>
      <c r="CZ27" s="395">
        <f t="shared" si="2"/>
        <v>2</v>
      </c>
      <c r="DA27" s="395">
        <f t="shared" si="23"/>
        <v>3</v>
      </c>
      <c r="DB27" s="523"/>
      <c r="DC27" s="523">
        <v>14</v>
      </c>
      <c r="DD27" s="523"/>
      <c r="DE27" s="523"/>
      <c r="DF27" s="436">
        <v>2</v>
      </c>
      <c r="DG27" s="523"/>
      <c r="DH27" s="523"/>
      <c r="DI27" s="523"/>
      <c r="DJ27" s="523"/>
      <c r="DK27" s="523"/>
      <c r="DL27" s="523"/>
      <c r="DM27" s="523">
        <v>1</v>
      </c>
      <c r="DN27" s="523"/>
      <c r="DO27" s="523"/>
      <c r="DP27" s="523"/>
      <c r="DQ27" s="395">
        <f t="shared" si="24"/>
        <v>0</v>
      </c>
      <c r="DR27" s="395">
        <f t="shared" si="25"/>
        <v>16</v>
      </c>
      <c r="DS27" s="395">
        <f t="shared" si="26"/>
        <v>1</v>
      </c>
      <c r="DT27" s="395">
        <f t="shared" si="27"/>
        <v>17</v>
      </c>
    </row>
    <row r="28" spans="1:124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3"/>
        <v>0</v>
      </c>
      <c r="T28" s="132">
        <f t="shared" si="4"/>
        <v>18</v>
      </c>
      <c r="U28" s="116">
        <f t="shared" si="5"/>
        <v>11</v>
      </c>
      <c r="V28" s="93">
        <f t="shared" si="28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7"/>
        <v>7</v>
      </c>
      <c r="AJ28" s="227">
        <f t="shared" si="8"/>
        <v>11</v>
      </c>
      <c r="AK28" s="227">
        <f t="shared" si="9"/>
        <v>9</v>
      </c>
      <c r="AL28" s="227">
        <f t="shared" si="10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11"/>
        <v>1</v>
      </c>
      <c r="AZ28" s="281">
        <f t="shared" si="12"/>
        <v>2</v>
      </c>
      <c r="BA28" s="281">
        <f t="shared" si="13"/>
        <v>6</v>
      </c>
      <c r="BB28" s="281">
        <f t="shared" si="14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5"/>
        <v>0</v>
      </c>
      <c r="BS28" s="313">
        <f t="shared" si="16"/>
        <v>21</v>
      </c>
      <c r="BT28" s="313">
        <f t="shared" si="17"/>
        <v>0</v>
      </c>
      <c r="BU28" s="313">
        <f t="shared" si="18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9"/>
        <v>1</v>
      </c>
      <c r="CI28" s="391">
        <f t="shared" si="20"/>
        <v>2</v>
      </c>
      <c r="CJ28" s="392">
        <f t="shared" si="21"/>
        <v>2</v>
      </c>
      <c r="CK28" s="392">
        <f t="shared" si="22"/>
        <v>5</v>
      </c>
      <c r="CL28" s="434"/>
      <c r="CM28" s="434">
        <v>2</v>
      </c>
      <c r="CN28" s="432"/>
      <c r="CO28" s="434"/>
      <c r="CP28" s="436">
        <v>1</v>
      </c>
      <c r="CQ28" s="432">
        <v>2</v>
      </c>
      <c r="CR28" s="432"/>
      <c r="CS28" s="471">
        <v>2</v>
      </c>
      <c r="CT28" s="432"/>
      <c r="CU28" s="471"/>
      <c r="CV28" s="471">
        <v>2</v>
      </c>
      <c r="CW28" s="432"/>
      <c r="CX28" s="395">
        <f t="shared" si="0"/>
        <v>0</v>
      </c>
      <c r="CY28" s="395">
        <f t="shared" si="1"/>
        <v>7</v>
      </c>
      <c r="CZ28" s="395">
        <f t="shared" si="2"/>
        <v>2</v>
      </c>
      <c r="DA28" s="395">
        <f t="shared" si="23"/>
        <v>9</v>
      </c>
      <c r="DB28" s="523"/>
      <c r="DC28" s="523"/>
      <c r="DD28" s="523"/>
      <c r="DE28" s="523"/>
      <c r="DF28" s="436"/>
      <c r="DG28" s="523"/>
      <c r="DH28" s="523">
        <v>1</v>
      </c>
      <c r="DI28" s="523">
        <v>11</v>
      </c>
      <c r="DJ28" s="523">
        <v>1</v>
      </c>
      <c r="DK28" s="523"/>
      <c r="DL28" s="523">
        <v>1</v>
      </c>
      <c r="DM28" s="523"/>
      <c r="DN28" s="523"/>
      <c r="DO28" s="523">
        <v>6</v>
      </c>
      <c r="DP28" s="523"/>
      <c r="DQ28" s="395">
        <f t="shared" si="24"/>
        <v>1</v>
      </c>
      <c r="DR28" s="395">
        <f t="shared" si="25"/>
        <v>18</v>
      </c>
      <c r="DS28" s="395">
        <f t="shared" si="26"/>
        <v>1</v>
      </c>
      <c r="DT28" s="395">
        <f t="shared" si="27"/>
        <v>20</v>
      </c>
    </row>
    <row r="29" spans="1:124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3"/>
        <v>1</v>
      </c>
      <c r="T29" s="132">
        <f t="shared" si="4"/>
        <v>0</v>
      </c>
      <c r="U29" s="116">
        <f t="shared" si="5"/>
        <v>0</v>
      </c>
      <c r="V29" s="93">
        <f t="shared" si="28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7"/>
        <v>1</v>
      </c>
      <c r="AJ29" s="227">
        <f t="shared" si="8"/>
        <v>0</v>
      </c>
      <c r="AK29" s="227">
        <f t="shared" si="9"/>
        <v>0</v>
      </c>
      <c r="AL29" s="227">
        <f t="shared" si="10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11"/>
        <v>1</v>
      </c>
      <c r="AZ29" s="281">
        <f t="shared" si="12"/>
        <v>47</v>
      </c>
      <c r="BA29" s="281">
        <f t="shared" si="13"/>
        <v>0</v>
      </c>
      <c r="BB29" s="281">
        <f t="shared" si="14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5"/>
        <v>0</v>
      </c>
      <c r="BS29" s="313">
        <f t="shared" si="16"/>
        <v>0</v>
      </c>
      <c r="BT29" s="313">
        <f t="shared" si="17"/>
        <v>0</v>
      </c>
      <c r="BU29" s="313">
        <f t="shared" si="18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9"/>
        <v>0</v>
      </c>
      <c r="CI29" s="391">
        <f t="shared" si="20"/>
        <v>1</v>
      </c>
      <c r="CJ29" s="392">
        <f t="shared" si="21"/>
        <v>0</v>
      </c>
      <c r="CK29" s="392">
        <f t="shared" si="22"/>
        <v>1</v>
      </c>
      <c r="CL29" s="434">
        <v>1</v>
      </c>
      <c r="CM29" s="434"/>
      <c r="CN29" s="432"/>
      <c r="CO29" s="434">
        <v>5</v>
      </c>
      <c r="CP29" s="436"/>
      <c r="CQ29" s="432"/>
      <c r="CR29" s="432"/>
      <c r="CS29" s="471"/>
      <c r="CT29" s="432"/>
      <c r="CU29" s="471"/>
      <c r="CV29" s="471"/>
      <c r="CW29" s="432"/>
      <c r="CX29" s="395">
        <f t="shared" si="0"/>
        <v>6</v>
      </c>
      <c r="CY29" s="395">
        <f t="shared" si="1"/>
        <v>0</v>
      </c>
      <c r="CZ29" s="395">
        <f t="shared" si="2"/>
        <v>0</v>
      </c>
      <c r="DA29" s="395">
        <f t="shared" si="23"/>
        <v>6</v>
      </c>
      <c r="DB29" s="523"/>
      <c r="DC29" s="523"/>
      <c r="DD29" s="523"/>
      <c r="DE29" s="523"/>
      <c r="DF29" s="436"/>
      <c r="DG29" s="523"/>
      <c r="DH29" s="523"/>
      <c r="DI29" s="523"/>
      <c r="DJ29" s="523"/>
      <c r="DK29" s="523"/>
      <c r="DL29" s="523"/>
      <c r="DM29" s="523"/>
      <c r="DN29" s="523"/>
      <c r="DO29" s="523"/>
      <c r="DP29" s="523"/>
      <c r="DQ29" s="395">
        <f t="shared" si="24"/>
        <v>0</v>
      </c>
      <c r="DR29" s="395">
        <f t="shared" si="25"/>
        <v>0</v>
      </c>
      <c r="DS29" s="395">
        <f t="shared" si="26"/>
        <v>0</v>
      </c>
      <c r="DT29" s="395">
        <f t="shared" si="27"/>
        <v>0</v>
      </c>
    </row>
    <row r="30" spans="1:124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3"/>
        <v>0</v>
      </c>
      <c r="T30" s="132">
        <f t="shared" si="4"/>
        <v>0</v>
      </c>
      <c r="U30" s="116">
        <f t="shared" si="5"/>
        <v>0</v>
      </c>
      <c r="V30" s="93">
        <f t="shared" si="28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7"/>
        <v>0</v>
      </c>
      <c r="AJ30" s="227">
        <f t="shared" si="8"/>
        <v>0</v>
      </c>
      <c r="AK30" s="227">
        <f t="shared" si="9"/>
        <v>0</v>
      </c>
      <c r="AL30" s="227">
        <f t="shared" si="10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11"/>
        <v>0</v>
      </c>
      <c r="AZ30" s="281">
        <f t="shared" si="12"/>
        <v>0</v>
      </c>
      <c r="BA30" s="281">
        <f t="shared" si="13"/>
        <v>0</v>
      </c>
      <c r="BB30" s="281">
        <f t="shared" si="14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5"/>
        <v>0</v>
      </c>
      <c r="BS30" s="313">
        <f t="shared" si="16"/>
        <v>0</v>
      </c>
      <c r="BT30" s="313">
        <f t="shared" si="17"/>
        <v>0</v>
      </c>
      <c r="BU30" s="313">
        <f t="shared" si="18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9"/>
        <v>0</v>
      </c>
      <c r="CI30" s="391">
        <f t="shared" si="20"/>
        <v>0</v>
      </c>
      <c r="CJ30" s="392">
        <f t="shared" si="21"/>
        <v>0</v>
      </c>
      <c r="CK30" s="392">
        <f t="shared" si="22"/>
        <v>0</v>
      </c>
      <c r="CL30" s="434"/>
      <c r="CM30" s="434"/>
      <c r="CN30" s="432"/>
      <c r="CO30" s="434"/>
      <c r="CP30" s="436"/>
      <c r="CQ30" s="432"/>
      <c r="CR30" s="432"/>
      <c r="CS30" s="471"/>
      <c r="CT30" s="432"/>
      <c r="CU30" s="471"/>
      <c r="CV30" s="471"/>
      <c r="CW30" s="432"/>
      <c r="CX30" s="395">
        <f t="shared" si="0"/>
        <v>0</v>
      </c>
      <c r="CY30" s="395">
        <f t="shared" si="1"/>
        <v>0</v>
      </c>
      <c r="CZ30" s="395">
        <f t="shared" si="2"/>
        <v>0</v>
      </c>
      <c r="DA30" s="395">
        <f t="shared" si="23"/>
        <v>0</v>
      </c>
      <c r="DB30" s="523"/>
      <c r="DC30" s="523"/>
      <c r="DD30" s="523"/>
      <c r="DE30" s="523"/>
      <c r="DF30" s="436"/>
      <c r="DG30" s="523"/>
      <c r="DH30" s="523"/>
      <c r="DI30" s="523"/>
      <c r="DJ30" s="523"/>
      <c r="DK30" s="523"/>
      <c r="DL30" s="523"/>
      <c r="DM30" s="523"/>
      <c r="DN30" s="523"/>
      <c r="DO30" s="523"/>
      <c r="DP30" s="523"/>
      <c r="DQ30" s="395">
        <f t="shared" si="24"/>
        <v>0</v>
      </c>
      <c r="DR30" s="395">
        <f t="shared" si="25"/>
        <v>0</v>
      </c>
      <c r="DS30" s="395">
        <f t="shared" si="26"/>
        <v>0</v>
      </c>
      <c r="DT30" s="395">
        <f t="shared" si="27"/>
        <v>0</v>
      </c>
    </row>
    <row r="31" spans="1:124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3"/>
        <v>0</v>
      </c>
      <c r="T31" s="132">
        <f t="shared" si="4"/>
        <v>1</v>
      </c>
      <c r="U31" s="116">
        <f t="shared" si="5"/>
        <v>0</v>
      </c>
      <c r="V31" s="93">
        <f t="shared" si="28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7"/>
        <v>0</v>
      </c>
      <c r="AJ31" s="227">
        <f t="shared" si="8"/>
        <v>0</v>
      </c>
      <c r="AK31" s="227">
        <f t="shared" si="9"/>
        <v>0</v>
      </c>
      <c r="AL31" s="227">
        <f t="shared" si="10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11"/>
        <v>1</v>
      </c>
      <c r="AZ31" s="281">
        <f t="shared" si="12"/>
        <v>0</v>
      </c>
      <c r="BA31" s="281">
        <f t="shared" si="13"/>
        <v>0</v>
      </c>
      <c r="BB31" s="281">
        <f t="shared" si="14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5"/>
        <v>0</v>
      </c>
      <c r="BS31" s="313">
        <f t="shared" si="16"/>
        <v>0</v>
      </c>
      <c r="BT31" s="313">
        <f t="shared" si="17"/>
        <v>0</v>
      </c>
      <c r="BU31" s="313">
        <f t="shared" si="18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9"/>
        <v>0</v>
      </c>
      <c r="CI31" s="391">
        <f t="shared" si="20"/>
        <v>0</v>
      </c>
      <c r="CJ31" s="392">
        <f t="shared" si="21"/>
        <v>0</v>
      </c>
      <c r="CK31" s="392">
        <f t="shared" si="22"/>
        <v>0</v>
      </c>
      <c r="CL31" s="434"/>
      <c r="CM31" s="434"/>
      <c r="CN31" s="432"/>
      <c r="CO31" s="434"/>
      <c r="CP31" s="436"/>
      <c r="CQ31" s="432"/>
      <c r="CR31" s="432"/>
      <c r="CS31" s="471"/>
      <c r="CT31" s="432"/>
      <c r="CU31" s="471"/>
      <c r="CV31" s="471"/>
      <c r="CW31" s="432"/>
      <c r="CX31" s="395">
        <f t="shared" si="0"/>
        <v>0</v>
      </c>
      <c r="CY31" s="395">
        <f t="shared" si="1"/>
        <v>0</v>
      </c>
      <c r="CZ31" s="395">
        <f t="shared" si="2"/>
        <v>0</v>
      </c>
      <c r="DA31" s="395">
        <f t="shared" si="23"/>
        <v>0</v>
      </c>
      <c r="DB31" s="523"/>
      <c r="DC31" s="523"/>
      <c r="DD31" s="523"/>
      <c r="DE31" s="523"/>
      <c r="DF31" s="436"/>
      <c r="DG31" s="523"/>
      <c r="DH31" s="523"/>
      <c r="DI31" s="523"/>
      <c r="DJ31" s="523"/>
      <c r="DK31" s="523"/>
      <c r="DL31" s="523"/>
      <c r="DM31" s="523"/>
      <c r="DN31" s="523"/>
      <c r="DO31" s="523"/>
      <c r="DP31" s="523"/>
      <c r="DQ31" s="395">
        <f t="shared" si="24"/>
        <v>0</v>
      </c>
      <c r="DR31" s="395">
        <f t="shared" si="25"/>
        <v>0</v>
      </c>
      <c r="DS31" s="395">
        <f t="shared" si="26"/>
        <v>0</v>
      </c>
      <c r="DT31" s="395">
        <f t="shared" si="27"/>
        <v>0</v>
      </c>
    </row>
    <row r="32" spans="1:124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3"/>
        <v>0</v>
      </c>
      <c r="T32" s="132">
        <f t="shared" si="4"/>
        <v>2</v>
      </c>
      <c r="U32" s="116">
        <f t="shared" si="5"/>
        <v>2</v>
      </c>
      <c r="V32" s="93">
        <f t="shared" si="28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7"/>
        <v>0</v>
      </c>
      <c r="AJ32" s="227">
        <f t="shared" si="8"/>
        <v>2</v>
      </c>
      <c r="AK32" s="227">
        <f t="shared" si="9"/>
        <v>8</v>
      </c>
      <c r="AL32" s="227">
        <f t="shared" si="10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11"/>
        <v>0</v>
      </c>
      <c r="AZ32" s="281">
        <f t="shared" si="12"/>
        <v>0</v>
      </c>
      <c r="BA32" s="281">
        <f t="shared" si="13"/>
        <v>2</v>
      </c>
      <c r="BB32" s="281">
        <f t="shared" si="14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5"/>
        <v>0</v>
      </c>
      <c r="BS32" s="313">
        <f t="shared" si="16"/>
        <v>0</v>
      </c>
      <c r="BT32" s="313">
        <f t="shared" si="17"/>
        <v>0</v>
      </c>
      <c r="BU32" s="313">
        <f t="shared" si="18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9"/>
        <v>0</v>
      </c>
      <c r="CI32" s="391">
        <f t="shared" si="20"/>
        <v>0</v>
      </c>
      <c r="CJ32" s="392">
        <f t="shared" si="21"/>
        <v>0</v>
      </c>
      <c r="CK32" s="392">
        <f t="shared" si="22"/>
        <v>0</v>
      </c>
      <c r="CL32" s="434"/>
      <c r="CM32" s="434"/>
      <c r="CN32" s="432"/>
      <c r="CO32" s="434"/>
      <c r="CP32" s="436"/>
      <c r="CQ32" s="432">
        <v>2</v>
      </c>
      <c r="CR32" s="432"/>
      <c r="CS32" s="471"/>
      <c r="CT32" s="432"/>
      <c r="CU32" s="471"/>
      <c r="CV32" s="471">
        <v>1</v>
      </c>
      <c r="CW32" s="432"/>
      <c r="CX32" s="395">
        <f t="shared" si="0"/>
        <v>0</v>
      </c>
      <c r="CY32" s="395">
        <f t="shared" si="1"/>
        <v>1</v>
      </c>
      <c r="CZ32" s="395">
        <f t="shared" si="2"/>
        <v>2</v>
      </c>
      <c r="DA32" s="395">
        <f t="shared" si="23"/>
        <v>3</v>
      </c>
      <c r="DB32" s="523"/>
      <c r="DC32" s="523"/>
      <c r="DD32" s="523"/>
      <c r="DE32" s="523"/>
      <c r="DF32" s="436"/>
      <c r="DG32" s="501">
        <v>1</v>
      </c>
      <c r="DH32" s="523"/>
      <c r="DI32" s="523"/>
      <c r="DJ32" s="523"/>
      <c r="DK32" s="523"/>
      <c r="DL32" s="523"/>
      <c r="DM32" s="523"/>
      <c r="DN32" s="523"/>
      <c r="DO32" s="523"/>
      <c r="DP32" s="523"/>
      <c r="DQ32" s="395">
        <f t="shared" si="24"/>
        <v>0</v>
      </c>
      <c r="DR32" s="395">
        <f t="shared" si="25"/>
        <v>0</v>
      </c>
      <c r="DS32" s="395">
        <f t="shared" si="26"/>
        <v>1</v>
      </c>
      <c r="DT32" s="395">
        <f t="shared" si="27"/>
        <v>1</v>
      </c>
    </row>
    <row r="33" spans="1:124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3"/>
        <v>1</v>
      </c>
      <c r="T33" s="132">
        <f t="shared" si="4"/>
        <v>5</v>
      </c>
      <c r="U33" s="116">
        <f t="shared" si="5"/>
        <v>0</v>
      </c>
      <c r="V33" s="93">
        <f t="shared" si="28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7"/>
        <v>0</v>
      </c>
      <c r="AJ33" s="227">
        <f t="shared" si="8"/>
        <v>1</v>
      </c>
      <c r="AK33" s="227">
        <f t="shared" si="9"/>
        <v>0</v>
      </c>
      <c r="AL33" s="227">
        <f t="shared" si="10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11"/>
        <v>0</v>
      </c>
      <c r="AZ33" s="281">
        <f t="shared" si="12"/>
        <v>4</v>
      </c>
      <c r="BA33" s="281">
        <f t="shared" si="13"/>
        <v>0</v>
      </c>
      <c r="BB33" s="281">
        <f t="shared" si="14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5"/>
        <v>0</v>
      </c>
      <c r="BS33" s="313">
        <f t="shared" si="16"/>
        <v>0</v>
      </c>
      <c r="BT33" s="313">
        <f t="shared" si="17"/>
        <v>0</v>
      </c>
      <c r="BU33" s="313">
        <f t="shared" si="18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9"/>
        <v>0</v>
      </c>
      <c r="CI33" s="391">
        <f t="shared" si="20"/>
        <v>1</v>
      </c>
      <c r="CJ33" s="392">
        <f t="shared" si="21"/>
        <v>0</v>
      </c>
      <c r="CK33" s="392">
        <f t="shared" si="22"/>
        <v>1</v>
      </c>
      <c r="CL33" s="434">
        <v>1</v>
      </c>
      <c r="CM33" s="434">
        <v>1</v>
      </c>
      <c r="CN33" s="432"/>
      <c r="CO33" s="434"/>
      <c r="CP33" s="436"/>
      <c r="CQ33" s="432"/>
      <c r="CR33" s="432"/>
      <c r="CS33" s="471"/>
      <c r="CT33" s="432"/>
      <c r="CU33" s="471"/>
      <c r="CV33" s="471"/>
      <c r="CW33" s="432"/>
      <c r="CX33" s="395">
        <f t="shared" si="0"/>
        <v>1</v>
      </c>
      <c r="CY33" s="395">
        <f t="shared" si="1"/>
        <v>1</v>
      </c>
      <c r="CZ33" s="395">
        <f t="shared" si="2"/>
        <v>0</v>
      </c>
      <c r="DA33" s="395">
        <f t="shared" si="23"/>
        <v>2</v>
      </c>
      <c r="DB33" s="523"/>
      <c r="DC33" s="523"/>
      <c r="DD33" s="523"/>
      <c r="DE33" s="523"/>
      <c r="DF33" s="436"/>
      <c r="DG33" s="523"/>
      <c r="DH33" s="523"/>
      <c r="DI33" s="523">
        <v>2</v>
      </c>
      <c r="DJ33" s="523"/>
      <c r="DK33" s="523"/>
      <c r="DL33" s="523">
        <v>1</v>
      </c>
      <c r="DM33" s="523"/>
      <c r="DN33" s="523"/>
      <c r="DO33" s="523"/>
      <c r="DP33" s="523"/>
      <c r="DQ33" s="395">
        <f t="shared" si="24"/>
        <v>0</v>
      </c>
      <c r="DR33" s="395">
        <f t="shared" si="25"/>
        <v>3</v>
      </c>
      <c r="DS33" s="395">
        <f t="shared" si="26"/>
        <v>0</v>
      </c>
      <c r="DT33" s="395">
        <f t="shared" si="27"/>
        <v>3</v>
      </c>
    </row>
    <row r="34" spans="1:124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3"/>
        <v>0</v>
      </c>
      <c r="T34" s="132">
        <f t="shared" si="4"/>
        <v>0</v>
      </c>
      <c r="U34" s="116">
        <f t="shared" si="5"/>
        <v>0</v>
      </c>
      <c r="V34" s="93">
        <f t="shared" si="28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7"/>
        <v>0</v>
      </c>
      <c r="AJ34" s="227">
        <f t="shared" si="8"/>
        <v>1</v>
      </c>
      <c r="AK34" s="227">
        <f t="shared" si="9"/>
        <v>0</v>
      </c>
      <c r="AL34" s="227">
        <f t="shared" si="10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11"/>
        <v>0</v>
      </c>
      <c r="AZ34" s="281">
        <f t="shared" si="12"/>
        <v>0</v>
      </c>
      <c r="BA34" s="281">
        <f t="shared" si="13"/>
        <v>0</v>
      </c>
      <c r="BB34" s="281">
        <f t="shared" si="14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5"/>
        <v>0</v>
      </c>
      <c r="BS34" s="313">
        <f t="shared" si="16"/>
        <v>3</v>
      </c>
      <c r="BT34" s="313">
        <f t="shared" si="17"/>
        <v>0</v>
      </c>
      <c r="BU34" s="313">
        <f t="shared" si="18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9"/>
        <v>2</v>
      </c>
      <c r="CI34" s="391">
        <f t="shared" si="20"/>
        <v>1</v>
      </c>
      <c r="CJ34" s="392">
        <f t="shared" si="21"/>
        <v>0</v>
      </c>
      <c r="CK34" s="392">
        <f t="shared" si="22"/>
        <v>3</v>
      </c>
      <c r="CL34" s="434"/>
      <c r="CM34" s="434"/>
      <c r="CN34" s="432"/>
      <c r="CO34" s="434"/>
      <c r="CP34" s="436"/>
      <c r="CQ34" s="432"/>
      <c r="CR34" s="432"/>
      <c r="CS34" s="471"/>
      <c r="CT34" s="432"/>
      <c r="CU34" s="471"/>
      <c r="CV34" s="471"/>
      <c r="CW34" s="432"/>
      <c r="CX34" s="395">
        <f t="shared" si="0"/>
        <v>0</v>
      </c>
      <c r="CY34" s="395">
        <f t="shared" si="1"/>
        <v>0</v>
      </c>
      <c r="CZ34" s="395">
        <f t="shared" si="2"/>
        <v>0</v>
      </c>
      <c r="DA34" s="395">
        <f t="shared" si="23"/>
        <v>0</v>
      </c>
      <c r="DB34" s="523"/>
      <c r="DC34" s="523"/>
      <c r="DD34" s="523"/>
      <c r="DE34" s="523">
        <v>1</v>
      </c>
      <c r="DF34" s="436"/>
      <c r="DG34" s="523"/>
      <c r="DH34" s="523"/>
      <c r="DI34" s="523">
        <v>2</v>
      </c>
      <c r="DJ34" s="523"/>
      <c r="DK34" s="523"/>
      <c r="DL34" s="523">
        <v>1</v>
      </c>
      <c r="DM34" s="523"/>
      <c r="DN34" s="523"/>
      <c r="DO34" s="523"/>
      <c r="DP34" s="523"/>
      <c r="DQ34" s="395">
        <f t="shared" si="24"/>
        <v>1</v>
      </c>
      <c r="DR34" s="395">
        <f t="shared" si="25"/>
        <v>3</v>
      </c>
      <c r="DS34" s="395">
        <f t="shared" si="26"/>
        <v>0</v>
      </c>
      <c r="DT34" s="395">
        <f t="shared" si="27"/>
        <v>4</v>
      </c>
    </row>
    <row r="35" spans="1:124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3"/>
        <v>0</v>
      </c>
      <c r="T35" s="132">
        <f t="shared" si="4"/>
        <v>0</v>
      </c>
      <c r="U35" s="116">
        <f t="shared" si="5"/>
        <v>0</v>
      </c>
      <c r="V35" s="93">
        <f t="shared" si="28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7"/>
        <v>0</v>
      </c>
      <c r="AJ35" s="227">
        <f t="shared" si="8"/>
        <v>0</v>
      </c>
      <c r="AK35" s="227">
        <f t="shared" si="9"/>
        <v>0</v>
      </c>
      <c r="AL35" s="227">
        <f t="shared" si="10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11"/>
        <v>0</v>
      </c>
      <c r="AZ35" s="281">
        <f t="shared" si="12"/>
        <v>0</v>
      </c>
      <c r="BA35" s="281">
        <f t="shared" si="13"/>
        <v>0</v>
      </c>
      <c r="BB35" s="281">
        <f t="shared" si="14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5"/>
        <v>0</v>
      </c>
      <c r="BS35" s="313">
        <f t="shared" si="16"/>
        <v>3</v>
      </c>
      <c r="BT35" s="313">
        <f t="shared" si="17"/>
        <v>0</v>
      </c>
      <c r="BU35" s="313">
        <f t="shared" si="18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9"/>
        <v>0</v>
      </c>
      <c r="CI35" s="391">
        <f t="shared" si="20"/>
        <v>0</v>
      </c>
      <c r="CJ35" s="392">
        <f t="shared" si="21"/>
        <v>0</v>
      </c>
      <c r="CK35" s="392">
        <f t="shared" si="22"/>
        <v>0</v>
      </c>
      <c r="CL35" s="434"/>
      <c r="CM35" s="434"/>
      <c r="CN35" s="432"/>
      <c r="CO35" s="434"/>
      <c r="CP35" s="436"/>
      <c r="CQ35" s="432"/>
      <c r="CR35" s="432"/>
      <c r="CS35" s="471"/>
      <c r="CT35" s="432"/>
      <c r="CU35" s="471"/>
      <c r="CV35" s="471"/>
      <c r="CW35" s="432"/>
      <c r="CX35" s="395">
        <f t="shared" si="0"/>
        <v>0</v>
      </c>
      <c r="CY35" s="395">
        <f t="shared" si="1"/>
        <v>0</v>
      </c>
      <c r="CZ35" s="395">
        <f t="shared" si="2"/>
        <v>0</v>
      </c>
      <c r="DA35" s="395">
        <f t="shared" si="23"/>
        <v>0</v>
      </c>
      <c r="DB35" s="523"/>
      <c r="DC35" s="523"/>
      <c r="DD35" s="523"/>
      <c r="DE35" s="523">
        <v>1</v>
      </c>
      <c r="DF35" s="436"/>
      <c r="DG35" s="523"/>
      <c r="DH35" s="523"/>
      <c r="DI35" s="523"/>
      <c r="DJ35" s="523"/>
      <c r="DK35" s="523"/>
      <c r="DL35" s="523"/>
      <c r="DM35" s="523"/>
      <c r="DN35" s="523"/>
      <c r="DO35" s="523"/>
      <c r="DP35" s="523"/>
      <c r="DQ35" s="395">
        <f t="shared" si="24"/>
        <v>1</v>
      </c>
      <c r="DR35" s="395">
        <f t="shared" si="25"/>
        <v>0</v>
      </c>
      <c r="DS35" s="395">
        <f t="shared" si="26"/>
        <v>0</v>
      </c>
      <c r="DT35" s="395">
        <f t="shared" si="27"/>
        <v>1</v>
      </c>
    </row>
    <row r="36" spans="1:124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3"/>
        <v>0</v>
      </c>
      <c r="T36" s="132">
        <f t="shared" si="4"/>
        <v>0</v>
      </c>
      <c r="U36" s="116">
        <f t="shared" si="5"/>
        <v>0</v>
      </c>
      <c r="V36" s="93">
        <f t="shared" si="28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7"/>
        <v>0</v>
      </c>
      <c r="AJ36" s="227">
        <f t="shared" si="8"/>
        <v>0</v>
      </c>
      <c r="AK36" s="227">
        <f t="shared" si="9"/>
        <v>0</v>
      </c>
      <c r="AL36" s="227">
        <f t="shared" si="10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11"/>
        <v>0</v>
      </c>
      <c r="AZ36" s="281">
        <f t="shared" si="12"/>
        <v>0</v>
      </c>
      <c r="BA36" s="281">
        <f t="shared" si="13"/>
        <v>0</v>
      </c>
      <c r="BB36" s="281">
        <f t="shared" si="14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5"/>
        <v>1</v>
      </c>
      <c r="BS36" s="313">
        <f t="shared" si="16"/>
        <v>0</v>
      </c>
      <c r="BT36" s="313">
        <f t="shared" si="17"/>
        <v>0</v>
      </c>
      <c r="BU36" s="313">
        <f t="shared" si="18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9"/>
        <v>0</v>
      </c>
      <c r="CI36" s="391">
        <f t="shared" si="20"/>
        <v>1</v>
      </c>
      <c r="CJ36" s="392">
        <f t="shared" si="21"/>
        <v>0</v>
      </c>
      <c r="CK36" s="392">
        <f t="shared" si="22"/>
        <v>1</v>
      </c>
      <c r="CL36" s="434"/>
      <c r="CM36" s="434"/>
      <c r="CN36" s="432"/>
      <c r="CO36" s="434"/>
      <c r="CP36" s="436"/>
      <c r="CQ36" s="432"/>
      <c r="CR36" s="432"/>
      <c r="CS36" s="471"/>
      <c r="CT36" s="432"/>
      <c r="CU36" s="471"/>
      <c r="CV36" s="471"/>
      <c r="CW36" s="432"/>
      <c r="CX36" s="395">
        <f t="shared" si="0"/>
        <v>0</v>
      </c>
      <c r="CY36" s="395">
        <f t="shared" si="1"/>
        <v>0</v>
      </c>
      <c r="CZ36" s="395">
        <f t="shared" si="2"/>
        <v>0</v>
      </c>
      <c r="DA36" s="395">
        <f t="shared" si="23"/>
        <v>0</v>
      </c>
      <c r="DB36" s="523"/>
      <c r="DC36" s="523"/>
      <c r="DD36" s="523"/>
      <c r="DE36" s="523"/>
      <c r="DF36" s="436"/>
      <c r="DG36" s="523"/>
      <c r="DH36" s="523"/>
      <c r="DI36" s="523"/>
      <c r="DJ36" s="523"/>
      <c r="DK36" s="523"/>
      <c r="DL36" s="523"/>
      <c r="DM36" s="523"/>
      <c r="DN36" s="523"/>
      <c r="DO36" s="523"/>
      <c r="DP36" s="523"/>
      <c r="DQ36" s="395">
        <f t="shared" si="24"/>
        <v>0</v>
      </c>
      <c r="DR36" s="395">
        <f t="shared" si="25"/>
        <v>0</v>
      </c>
      <c r="DS36" s="395">
        <f t="shared" si="26"/>
        <v>0</v>
      </c>
      <c r="DT36" s="395">
        <f t="shared" si="27"/>
        <v>0</v>
      </c>
    </row>
    <row r="37" spans="1:124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3"/>
        <v>0</v>
      </c>
      <c r="T37" s="132">
        <f t="shared" si="4"/>
        <v>0</v>
      </c>
      <c r="U37" s="116">
        <f t="shared" si="5"/>
        <v>3</v>
      </c>
      <c r="V37" s="93">
        <f t="shared" si="28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7"/>
        <v>0</v>
      </c>
      <c r="AJ37" s="227">
        <f t="shared" si="8"/>
        <v>0</v>
      </c>
      <c r="AK37" s="227">
        <f t="shared" si="9"/>
        <v>4</v>
      </c>
      <c r="AL37" s="227">
        <f t="shared" si="10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11"/>
        <v>0</v>
      </c>
      <c r="AZ37" s="281">
        <f t="shared" si="12"/>
        <v>1</v>
      </c>
      <c r="BA37" s="281">
        <f t="shared" si="13"/>
        <v>10</v>
      </c>
      <c r="BB37" s="281">
        <f t="shared" si="14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5"/>
        <v>0</v>
      </c>
      <c r="BS37" s="313">
        <f t="shared" si="16"/>
        <v>5</v>
      </c>
      <c r="BT37" s="313">
        <f t="shared" si="17"/>
        <v>4</v>
      </c>
      <c r="BU37" s="313">
        <f t="shared" si="18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9"/>
        <v>0</v>
      </c>
      <c r="CI37" s="391">
        <f t="shared" si="20"/>
        <v>0</v>
      </c>
      <c r="CJ37" s="392">
        <f t="shared" si="21"/>
        <v>2</v>
      </c>
      <c r="CK37" s="392">
        <f t="shared" si="22"/>
        <v>2</v>
      </c>
      <c r="CL37" s="434"/>
      <c r="CM37" s="434"/>
      <c r="CN37" s="432"/>
      <c r="CO37" s="434"/>
      <c r="CP37" s="436"/>
      <c r="CQ37" s="432"/>
      <c r="CR37" s="432"/>
      <c r="CS37" s="471"/>
      <c r="CT37" s="432"/>
      <c r="CU37" s="471"/>
      <c r="CV37" s="471"/>
      <c r="CW37" s="432"/>
      <c r="CX37" s="395">
        <f t="shared" ref="CX37:CX68" si="29">CL37+CO37+CR37+CU37</f>
        <v>0</v>
      </c>
      <c r="CY37" s="395">
        <f t="shared" ref="CY37:CY68" si="30">CM37+CP37+CS37+CV37</f>
        <v>0</v>
      </c>
      <c r="CZ37" s="395">
        <f t="shared" ref="CZ37:CZ68" si="31">CN37+CQ37+CT37+CW37</f>
        <v>0</v>
      </c>
      <c r="DA37" s="395">
        <f t="shared" si="23"/>
        <v>0</v>
      </c>
      <c r="DB37" s="523"/>
      <c r="DC37" s="523"/>
      <c r="DD37" s="501">
        <v>1</v>
      </c>
      <c r="DE37" s="523"/>
      <c r="DF37" s="436"/>
      <c r="DG37" s="523"/>
      <c r="DH37" s="523"/>
      <c r="DI37" s="523"/>
      <c r="DJ37" s="523"/>
      <c r="DK37" s="523"/>
      <c r="DL37" s="523"/>
      <c r="DM37" s="523"/>
      <c r="DN37" s="523"/>
      <c r="DO37" s="523"/>
      <c r="DP37" s="523"/>
      <c r="DQ37" s="395">
        <f t="shared" si="24"/>
        <v>0</v>
      </c>
      <c r="DR37" s="395">
        <f t="shared" si="25"/>
        <v>0</v>
      </c>
      <c r="DS37" s="395">
        <f t="shared" si="26"/>
        <v>1</v>
      </c>
      <c r="DT37" s="395">
        <f t="shared" si="27"/>
        <v>1</v>
      </c>
    </row>
    <row r="38" spans="1:124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3"/>
        <v>0</v>
      </c>
      <c r="T38" s="132">
        <f t="shared" si="4"/>
        <v>3</v>
      </c>
      <c r="U38" s="116">
        <f t="shared" si="5"/>
        <v>0</v>
      </c>
      <c r="V38" s="93">
        <f t="shared" si="28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7"/>
        <v>0</v>
      </c>
      <c r="AJ38" s="227">
        <f t="shared" si="8"/>
        <v>5</v>
      </c>
      <c r="AK38" s="227">
        <f t="shared" si="9"/>
        <v>0</v>
      </c>
      <c r="AL38" s="227">
        <f t="shared" si="10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11"/>
        <v>0</v>
      </c>
      <c r="AZ38" s="281">
        <f t="shared" si="12"/>
        <v>0</v>
      </c>
      <c r="BA38" s="281">
        <f t="shared" si="13"/>
        <v>0</v>
      </c>
      <c r="BB38" s="281">
        <f t="shared" si="14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5"/>
        <v>0</v>
      </c>
      <c r="BS38" s="313">
        <f t="shared" si="16"/>
        <v>0</v>
      </c>
      <c r="BT38" s="313">
        <f t="shared" si="17"/>
        <v>0</v>
      </c>
      <c r="BU38" s="313">
        <f t="shared" si="18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9"/>
        <v>0</v>
      </c>
      <c r="CI38" s="391">
        <f t="shared" si="20"/>
        <v>3</v>
      </c>
      <c r="CJ38" s="392">
        <f t="shared" si="21"/>
        <v>0</v>
      </c>
      <c r="CK38" s="392">
        <f t="shared" si="22"/>
        <v>3</v>
      </c>
      <c r="CL38" s="434"/>
      <c r="CM38" s="434"/>
      <c r="CN38" s="432"/>
      <c r="CO38" s="434"/>
      <c r="CP38" s="436"/>
      <c r="CQ38" s="432"/>
      <c r="CR38" s="432"/>
      <c r="CS38" s="471"/>
      <c r="CT38" s="432"/>
      <c r="CU38" s="471"/>
      <c r="CV38" s="471"/>
      <c r="CW38" s="432"/>
      <c r="CX38" s="395">
        <f t="shared" si="29"/>
        <v>0</v>
      </c>
      <c r="CY38" s="395">
        <f t="shared" si="30"/>
        <v>0</v>
      </c>
      <c r="CZ38" s="395">
        <f t="shared" si="31"/>
        <v>0</v>
      </c>
      <c r="DA38" s="395">
        <f t="shared" si="23"/>
        <v>0</v>
      </c>
      <c r="DB38" s="523"/>
      <c r="DC38" s="523">
        <v>1</v>
      </c>
      <c r="DD38" s="523"/>
      <c r="DE38" s="523"/>
      <c r="DF38" s="436">
        <v>5</v>
      </c>
      <c r="DG38" s="523"/>
      <c r="DH38" s="523"/>
      <c r="DI38" s="523">
        <v>6</v>
      </c>
      <c r="DJ38" s="523"/>
      <c r="DK38" s="523"/>
      <c r="DL38" s="523">
        <v>5</v>
      </c>
      <c r="DM38" s="523"/>
      <c r="DN38" s="523"/>
      <c r="DO38" s="523"/>
      <c r="DP38" s="523"/>
      <c r="DQ38" s="395">
        <f t="shared" si="24"/>
        <v>0</v>
      </c>
      <c r="DR38" s="395">
        <f t="shared" si="25"/>
        <v>17</v>
      </c>
      <c r="DS38" s="395">
        <f t="shared" si="26"/>
        <v>0</v>
      </c>
      <c r="DT38" s="395">
        <f t="shared" si="27"/>
        <v>17</v>
      </c>
    </row>
    <row r="39" spans="1:124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3"/>
        <v>4</v>
      </c>
      <c r="T39" s="132">
        <f t="shared" si="4"/>
        <v>0</v>
      </c>
      <c r="U39" s="116">
        <f t="shared" si="5"/>
        <v>2</v>
      </c>
      <c r="V39" s="93">
        <f t="shared" si="28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7"/>
        <v>1</v>
      </c>
      <c r="AJ39" s="227">
        <f t="shared" si="8"/>
        <v>0</v>
      </c>
      <c r="AK39" s="227">
        <f t="shared" si="9"/>
        <v>1</v>
      </c>
      <c r="AL39" s="227">
        <f t="shared" si="10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11"/>
        <v>3</v>
      </c>
      <c r="AZ39" s="281">
        <f t="shared" si="12"/>
        <v>6</v>
      </c>
      <c r="BA39" s="281">
        <f t="shared" si="13"/>
        <v>3</v>
      </c>
      <c r="BB39" s="281">
        <f t="shared" si="14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5"/>
        <v>1</v>
      </c>
      <c r="BS39" s="313">
        <f t="shared" si="16"/>
        <v>1</v>
      </c>
      <c r="BT39" s="313">
        <f t="shared" si="17"/>
        <v>0</v>
      </c>
      <c r="BU39" s="313">
        <f t="shared" si="18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9"/>
        <v>0</v>
      </c>
      <c r="CI39" s="391">
        <f t="shared" si="20"/>
        <v>0</v>
      </c>
      <c r="CJ39" s="392">
        <f t="shared" si="21"/>
        <v>1</v>
      </c>
      <c r="CK39" s="392">
        <f t="shared" si="22"/>
        <v>1</v>
      </c>
      <c r="CL39" s="434"/>
      <c r="CM39" s="434"/>
      <c r="CN39" s="432"/>
      <c r="CO39" s="434"/>
      <c r="CP39" s="436"/>
      <c r="CQ39" s="432">
        <v>1</v>
      </c>
      <c r="CR39" s="432"/>
      <c r="CS39" s="471"/>
      <c r="CT39" s="432"/>
      <c r="CU39" s="471"/>
      <c r="CV39" s="471"/>
      <c r="CW39" s="432"/>
      <c r="CX39" s="395">
        <f t="shared" si="29"/>
        <v>0</v>
      </c>
      <c r="CY39" s="395">
        <f t="shared" si="30"/>
        <v>0</v>
      </c>
      <c r="CZ39" s="395">
        <f t="shared" si="31"/>
        <v>1</v>
      </c>
      <c r="DA39" s="395">
        <f t="shared" si="23"/>
        <v>1</v>
      </c>
      <c r="DB39" s="523">
        <v>1</v>
      </c>
      <c r="DC39" s="523"/>
      <c r="DD39" s="501">
        <v>2</v>
      </c>
      <c r="DE39" s="523">
        <v>3</v>
      </c>
      <c r="DF39" s="436"/>
      <c r="DG39" s="501">
        <v>12</v>
      </c>
      <c r="DH39" s="523">
        <v>1</v>
      </c>
      <c r="DI39" s="523"/>
      <c r="DJ39" s="523">
        <v>5</v>
      </c>
      <c r="DK39" s="501">
        <v>3</v>
      </c>
      <c r="DL39" s="523"/>
      <c r="DM39" s="523">
        <v>4</v>
      </c>
      <c r="DN39" s="523"/>
      <c r="DO39" s="523"/>
      <c r="DP39" s="523"/>
      <c r="DQ39" s="395">
        <f t="shared" si="24"/>
        <v>8</v>
      </c>
      <c r="DR39" s="395">
        <f t="shared" si="25"/>
        <v>0</v>
      </c>
      <c r="DS39" s="395">
        <f t="shared" si="26"/>
        <v>23</v>
      </c>
      <c r="DT39" s="395">
        <f t="shared" si="27"/>
        <v>31</v>
      </c>
    </row>
    <row r="40" spans="1:124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3"/>
        <v>0</v>
      </c>
      <c r="T40" s="132">
        <f t="shared" si="4"/>
        <v>0</v>
      </c>
      <c r="U40" s="116">
        <f t="shared" si="5"/>
        <v>3</v>
      </c>
      <c r="V40" s="93">
        <f t="shared" si="28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7"/>
        <v>1</v>
      </c>
      <c r="AJ40" s="227">
        <f t="shared" si="8"/>
        <v>1</v>
      </c>
      <c r="AK40" s="227">
        <f t="shared" si="9"/>
        <v>0</v>
      </c>
      <c r="AL40" s="227">
        <f t="shared" si="10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11"/>
        <v>0</v>
      </c>
      <c r="AZ40" s="281">
        <f t="shared" si="12"/>
        <v>0</v>
      </c>
      <c r="BA40" s="281">
        <f t="shared" si="13"/>
        <v>1</v>
      </c>
      <c r="BB40" s="281">
        <f t="shared" si="14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5"/>
        <v>0</v>
      </c>
      <c r="BS40" s="313">
        <f t="shared" si="16"/>
        <v>1</v>
      </c>
      <c r="BT40" s="313">
        <f t="shared" si="17"/>
        <v>0</v>
      </c>
      <c r="BU40" s="313">
        <f t="shared" si="18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9"/>
        <v>1</v>
      </c>
      <c r="CI40" s="391">
        <f t="shared" si="20"/>
        <v>0</v>
      </c>
      <c r="CJ40" s="392">
        <f t="shared" si="21"/>
        <v>0</v>
      </c>
      <c r="CK40" s="392">
        <f t="shared" si="22"/>
        <v>1</v>
      </c>
      <c r="CL40" s="434"/>
      <c r="CM40" s="434"/>
      <c r="CN40" s="432"/>
      <c r="CO40" s="434"/>
      <c r="CP40" s="436"/>
      <c r="CQ40" s="432">
        <v>2</v>
      </c>
      <c r="CR40" s="432">
        <v>1</v>
      </c>
      <c r="CS40" s="471"/>
      <c r="CT40" s="432">
        <v>1</v>
      </c>
      <c r="CU40" s="471"/>
      <c r="CV40" s="471">
        <v>2</v>
      </c>
      <c r="CW40" s="432"/>
      <c r="CX40" s="395">
        <f t="shared" si="29"/>
        <v>1</v>
      </c>
      <c r="CY40" s="395">
        <f t="shared" si="30"/>
        <v>2</v>
      </c>
      <c r="CZ40" s="395">
        <f t="shared" si="31"/>
        <v>3</v>
      </c>
      <c r="DA40" s="395">
        <f t="shared" si="23"/>
        <v>6</v>
      </c>
      <c r="DB40" s="523"/>
      <c r="DC40" s="523"/>
      <c r="DD40" s="501">
        <v>1</v>
      </c>
      <c r="DE40" s="523"/>
      <c r="DF40" s="436">
        <v>1</v>
      </c>
      <c r="DG40" s="523"/>
      <c r="DH40" s="523"/>
      <c r="DI40" s="523">
        <v>2</v>
      </c>
      <c r="DJ40" s="523"/>
      <c r="DK40" s="523"/>
      <c r="DL40" s="523">
        <v>1</v>
      </c>
      <c r="DM40" s="523"/>
      <c r="DN40" s="523"/>
      <c r="DO40" s="523"/>
      <c r="DP40" s="523"/>
      <c r="DQ40" s="395">
        <f t="shared" si="24"/>
        <v>0</v>
      </c>
      <c r="DR40" s="395">
        <f t="shared" si="25"/>
        <v>4</v>
      </c>
      <c r="DS40" s="395">
        <f t="shared" si="26"/>
        <v>1</v>
      </c>
      <c r="DT40" s="395">
        <f t="shared" si="27"/>
        <v>5</v>
      </c>
    </row>
    <row r="41" spans="1:124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3"/>
        <v>0</v>
      </c>
      <c r="T41" s="132">
        <f t="shared" si="4"/>
        <v>0</v>
      </c>
      <c r="U41" s="116">
        <f t="shared" si="5"/>
        <v>1</v>
      </c>
      <c r="V41" s="93">
        <f t="shared" si="28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7"/>
        <v>2</v>
      </c>
      <c r="AJ41" s="227">
        <f t="shared" si="8"/>
        <v>0</v>
      </c>
      <c r="AK41" s="227">
        <f t="shared" si="9"/>
        <v>4</v>
      </c>
      <c r="AL41" s="227">
        <f t="shared" si="10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11"/>
        <v>1</v>
      </c>
      <c r="AZ41" s="281">
        <f t="shared" si="12"/>
        <v>2</v>
      </c>
      <c r="BA41" s="281">
        <f t="shared" si="13"/>
        <v>2</v>
      </c>
      <c r="BB41" s="281">
        <f t="shared" si="14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5"/>
        <v>0</v>
      </c>
      <c r="BS41" s="313">
        <f t="shared" si="16"/>
        <v>0</v>
      </c>
      <c r="BT41" s="313">
        <f t="shared" si="17"/>
        <v>0</v>
      </c>
      <c r="BU41" s="313">
        <f t="shared" si="18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9"/>
        <v>0</v>
      </c>
      <c r="CI41" s="391">
        <f t="shared" si="20"/>
        <v>0</v>
      </c>
      <c r="CJ41" s="392">
        <f t="shared" si="21"/>
        <v>2</v>
      </c>
      <c r="CK41" s="392">
        <f t="shared" si="22"/>
        <v>2</v>
      </c>
      <c r="CL41" s="434"/>
      <c r="CM41" s="434"/>
      <c r="CN41" s="432"/>
      <c r="CO41" s="434"/>
      <c r="CP41" s="436"/>
      <c r="CQ41" s="432">
        <v>1</v>
      </c>
      <c r="CR41" s="432"/>
      <c r="CS41" s="471"/>
      <c r="CT41" s="432"/>
      <c r="CU41" s="471"/>
      <c r="CV41" s="471"/>
      <c r="CW41" s="432"/>
      <c r="CX41" s="395">
        <f t="shared" si="29"/>
        <v>0</v>
      </c>
      <c r="CY41" s="395">
        <f t="shared" si="30"/>
        <v>0</v>
      </c>
      <c r="CZ41" s="395">
        <f t="shared" si="31"/>
        <v>1</v>
      </c>
      <c r="DA41" s="395">
        <f t="shared" si="23"/>
        <v>1</v>
      </c>
      <c r="DB41" s="523"/>
      <c r="DC41" s="523"/>
      <c r="DD41" s="523"/>
      <c r="DE41" s="523"/>
      <c r="DF41" s="436"/>
      <c r="DG41" s="523"/>
      <c r="DH41" s="523"/>
      <c r="DI41" s="523"/>
      <c r="DJ41" s="523">
        <v>1</v>
      </c>
      <c r="DK41" s="523"/>
      <c r="DL41" s="523"/>
      <c r="DM41" s="523"/>
      <c r="DN41" s="523"/>
      <c r="DO41" s="523"/>
      <c r="DP41" s="523"/>
      <c r="DQ41" s="395">
        <f t="shared" si="24"/>
        <v>0</v>
      </c>
      <c r="DR41" s="395">
        <f t="shared" si="25"/>
        <v>0</v>
      </c>
      <c r="DS41" s="395">
        <f t="shared" si="26"/>
        <v>1</v>
      </c>
      <c r="DT41" s="395">
        <f t="shared" si="27"/>
        <v>1</v>
      </c>
    </row>
    <row r="42" spans="1:124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3"/>
        <v>0</v>
      </c>
      <c r="T42" s="132">
        <f t="shared" si="4"/>
        <v>0</v>
      </c>
      <c r="U42" s="116">
        <f t="shared" si="5"/>
        <v>1</v>
      </c>
      <c r="V42" s="93">
        <f t="shared" si="28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7"/>
        <v>0</v>
      </c>
      <c r="AJ42" s="227">
        <f t="shared" si="8"/>
        <v>0</v>
      </c>
      <c r="AK42" s="227">
        <f t="shared" si="9"/>
        <v>0</v>
      </c>
      <c r="AL42" s="227">
        <f t="shared" si="10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11"/>
        <v>0</v>
      </c>
      <c r="AZ42" s="281">
        <f t="shared" si="12"/>
        <v>0</v>
      </c>
      <c r="BA42" s="281">
        <f t="shared" si="13"/>
        <v>0</v>
      </c>
      <c r="BB42" s="281">
        <f t="shared" si="14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5"/>
        <v>0</v>
      </c>
      <c r="BS42" s="313">
        <f t="shared" si="16"/>
        <v>0</v>
      </c>
      <c r="BT42" s="313">
        <f t="shared" si="17"/>
        <v>0</v>
      </c>
      <c r="BU42" s="313">
        <f t="shared" si="18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9"/>
        <v>0</v>
      </c>
      <c r="CI42" s="391">
        <f t="shared" si="20"/>
        <v>0</v>
      </c>
      <c r="CJ42" s="392">
        <f t="shared" si="21"/>
        <v>0</v>
      </c>
      <c r="CK42" s="392">
        <f t="shared" si="22"/>
        <v>0</v>
      </c>
      <c r="CL42" s="434"/>
      <c r="CM42" s="434"/>
      <c r="CN42" s="432"/>
      <c r="CO42" s="434"/>
      <c r="CP42" s="436"/>
      <c r="CQ42" s="432"/>
      <c r="CR42" s="432"/>
      <c r="CS42" s="471"/>
      <c r="CT42" s="432"/>
      <c r="CU42" s="471"/>
      <c r="CV42" s="471"/>
      <c r="CW42" s="432"/>
      <c r="CX42" s="395">
        <f t="shared" si="29"/>
        <v>0</v>
      </c>
      <c r="CY42" s="395">
        <f t="shared" si="30"/>
        <v>0</v>
      </c>
      <c r="CZ42" s="395">
        <f t="shared" si="31"/>
        <v>0</v>
      </c>
      <c r="DA42" s="395">
        <f t="shared" si="23"/>
        <v>0</v>
      </c>
      <c r="DB42" s="523"/>
      <c r="DC42" s="523"/>
      <c r="DD42" s="523"/>
      <c r="DE42" s="523"/>
      <c r="DF42" s="436"/>
      <c r="DG42" s="523"/>
      <c r="DH42" s="523"/>
      <c r="DI42" s="523"/>
      <c r="DJ42" s="523"/>
      <c r="DK42" s="523"/>
      <c r="DL42" s="523"/>
      <c r="DM42" s="523"/>
      <c r="DN42" s="523"/>
      <c r="DO42" s="523"/>
      <c r="DP42" s="523"/>
      <c r="DQ42" s="395">
        <f t="shared" si="24"/>
        <v>0</v>
      </c>
      <c r="DR42" s="395">
        <f t="shared" si="25"/>
        <v>0</v>
      </c>
      <c r="DS42" s="395">
        <f t="shared" si="26"/>
        <v>0</v>
      </c>
      <c r="DT42" s="395">
        <f t="shared" si="27"/>
        <v>0</v>
      </c>
    </row>
    <row r="43" spans="1:124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3"/>
        <v>0</v>
      </c>
      <c r="T43" s="132">
        <f t="shared" si="4"/>
        <v>0</v>
      </c>
      <c r="U43" s="116">
        <f t="shared" si="5"/>
        <v>0</v>
      </c>
      <c r="V43" s="93">
        <f t="shared" si="28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7"/>
        <v>0</v>
      </c>
      <c r="AJ43" s="227">
        <f t="shared" si="8"/>
        <v>77</v>
      </c>
      <c r="AK43" s="227">
        <f t="shared" si="9"/>
        <v>0</v>
      </c>
      <c r="AL43" s="227">
        <f t="shared" si="10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11"/>
        <v>0</v>
      </c>
      <c r="AZ43" s="281">
        <f t="shared" si="12"/>
        <v>0</v>
      </c>
      <c r="BA43" s="281">
        <f t="shared" si="13"/>
        <v>0</v>
      </c>
      <c r="BB43" s="281">
        <f t="shared" si="14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5"/>
        <v>0</v>
      </c>
      <c r="BS43" s="313">
        <f t="shared" si="16"/>
        <v>0</v>
      </c>
      <c r="BT43" s="313">
        <f t="shared" si="17"/>
        <v>0</v>
      </c>
      <c r="BU43" s="313">
        <f t="shared" si="18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9"/>
        <v>0</v>
      </c>
      <c r="CI43" s="391">
        <f t="shared" si="20"/>
        <v>0</v>
      </c>
      <c r="CJ43" s="392">
        <f t="shared" si="21"/>
        <v>0</v>
      </c>
      <c r="CK43" s="392">
        <f t="shared" si="22"/>
        <v>0</v>
      </c>
      <c r="CL43" s="434"/>
      <c r="CM43" s="434"/>
      <c r="CN43" s="432"/>
      <c r="CO43" s="434"/>
      <c r="CP43" s="436"/>
      <c r="CQ43" s="432"/>
      <c r="CR43" s="432"/>
      <c r="CS43" s="471"/>
      <c r="CT43" s="432"/>
      <c r="CU43" s="471"/>
      <c r="CV43" s="471">
        <v>41</v>
      </c>
      <c r="CW43" s="432"/>
      <c r="CX43" s="395">
        <f t="shared" si="29"/>
        <v>0</v>
      </c>
      <c r="CY43" s="395">
        <f t="shared" si="30"/>
        <v>41</v>
      </c>
      <c r="CZ43" s="395">
        <f t="shared" si="31"/>
        <v>0</v>
      </c>
      <c r="DA43" s="395">
        <f t="shared" si="23"/>
        <v>41</v>
      </c>
      <c r="DB43" s="523"/>
      <c r="DC43" s="523"/>
      <c r="DD43" s="523"/>
      <c r="DE43" s="523"/>
      <c r="DF43" s="436"/>
      <c r="DG43" s="523"/>
      <c r="DH43" s="523"/>
      <c r="DI43" s="523"/>
      <c r="DJ43" s="523"/>
      <c r="DK43" s="523"/>
      <c r="DL43" s="523">
        <v>30</v>
      </c>
      <c r="DM43" s="523"/>
      <c r="DN43" s="523"/>
      <c r="DO43" s="523">
        <v>57</v>
      </c>
      <c r="DP43" s="523"/>
      <c r="DQ43" s="395">
        <f t="shared" si="24"/>
        <v>0</v>
      </c>
      <c r="DR43" s="395">
        <f t="shared" si="25"/>
        <v>87</v>
      </c>
      <c r="DS43" s="395">
        <f t="shared" si="26"/>
        <v>0</v>
      </c>
      <c r="DT43" s="395">
        <f t="shared" si="27"/>
        <v>87</v>
      </c>
    </row>
    <row r="44" spans="1:124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3"/>
        <v>0</v>
      </c>
      <c r="T44" s="132">
        <f t="shared" si="4"/>
        <v>0</v>
      </c>
      <c r="U44" s="116">
        <f t="shared" si="5"/>
        <v>0</v>
      </c>
      <c r="V44" s="93">
        <f t="shared" si="28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7"/>
        <v>19</v>
      </c>
      <c r="AJ44" s="227">
        <f t="shared" si="8"/>
        <v>0</v>
      </c>
      <c r="AK44" s="227">
        <f t="shared" si="9"/>
        <v>104</v>
      </c>
      <c r="AL44" s="227">
        <f t="shared" si="10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11"/>
        <v>14</v>
      </c>
      <c r="AZ44" s="281">
        <f t="shared" si="12"/>
        <v>20</v>
      </c>
      <c r="BA44" s="281">
        <f t="shared" si="13"/>
        <v>54</v>
      </c>
      <c r="BB44" s="281">
        <f t="shared" si="14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5"/>
        <v>10</v>
      </c>
      <c r="BS44" s="313">
        <f t="shared" si="16"/>
        <v>88</v>
      </c>
      <c r="BT44" s="313">
        <f t="shared" si="17"/>
        <v>137</v>
      </c>
      <c r="BU44" s="313">
        <f t="shared" si="18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9"/>
        <v>11</v>
      </c>
      <c r="CI44" s="391">
        <f t="shared" si="20"/>
        <v>19</v>
      </c>
      <c r="CJ44" s="392">
        <f t="shared" si="21"/>
        <v>34</v>
      </c>
      <c r="CK44" s="392">
        <f t="shared" si="22"/>
        <v>64</v>
      </c>
      <c r="CL44" s="434"/>
      <c r="CM44" s="434"/>
      <c r="CN44" s="432"/>
      <c r="CO44" s="434"/>
      <c r="CP44" s="436"/>
      <c r="CQ44" s="432"/>
      <c r="CR44" s="432"/>
      <c r="CS44" s="471"/>
      <c r="CT44" s="432"/>
      <c r="CU44" s="471"/>
      <c r="CV44" s="471"/>
      <c r="CW44" s="432">
        <v>53</v>
      </c>
      <c r="CX44" s="395">
        <f t="shared" si="29"/>
        <v>0</v>
      </c>
      <c r="CY44" s="395">
        <f t="shared" si="30"/>
        <v>0</v>
      </c>
      <c r="CZ44" s="395">
        <f t="shared" si="31"/>
        <v>53</v>
      </c>
      <c r="DA44" s="395">
        <f t="shared" si="23"/>
        <v>53</v>
      </c>
      <c r="DB44" s="523">
        <v>11</v>
      </c>
      <c r="DC44" s="523"/>
      <c r="DD44" s="523"/>
      <c r="DE44" s="523"/>
      <c r="DF44" s="436"/>
      <c r="DG44" s="523"/>
      <c r="DH44" s="523"/>
      <c r="DI44" s="523"/>
      <c r="DJ44" s="523"/>
      <c r="DK44" s="501">
        <v>43</v>
      </c>
      <c r="DL44" s="523">
        <v>47</v>
      </c>
      <c r="DM44" s="523"/>
      <c r="DN44" s="523"/>
      <c r="DO44" s="523"/>
      <c r="DP44" s="523">
        <v>119</v>
      </c>
      <c r="DQ44" s="395">
        <f t="shared" si="24"/>
        <v>54</v>
      </c>
      <c r="DR44" s="395">
        <f t="shared" si="25"/>
        <v>47</v>
      </c>
      <c r="DS44" s="395">
        <f t="shared" si="26"/>
        <v>119</v>
      </c>
      <c r="DT44" s="395">
        <f t="shared" si="27"/>
        <v>220</v>
      </c>
    </row>
    <row r="45" spans="1:124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3"/>
        <v>0</v>
      </c>
      <c r="T45" s="132">
        <f t="shared" si="4"/>
        <v>0</v>
      </c>
      <c r="U45" s="116">
        <f t="shared" si="5"/>
        <v>0</v>
      </c>
      <c r="V45" s="93">
        <f t="shared" si="28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7"/>
        <v>16</v>
      </c>
      <c r="AJ45" s="227">
        <f t="shared" si="8"/>
        <v>0</v>
      </c>
      <c r="AK45" s="227">
        <f t="shared" si="9"/>
        <v>17</v>
      </c>
      <c r="AL45" s="227">
        <f t="shared" si="10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11"/>
        <v>12</v>
      </c>
      <c r="AZ45" s="281">
        <f t="shared" si="12"/>
        <v>0</v>
      </c>
      <c r="BA45" s="281">
        <f t="shared" si="13"/>
        <v>10</v>
      </c>
      <c r="BB45" s="281">
        <f t="shared" si="14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5"/>
        <v>10</v>
      </c>
      <c r="BS45" s="313">
        <f t="shared" si="16"/>
        <v>14</v>
      </c>
      <c r="BT45" s="313">
        <f t="shared" si="17"/>
        <v>14</v>
      </c>
      <c r="BU45" s="313">
        <f t="shared" si="18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9"/>
        <v>12</v>
      </c>
      <c r="CI45" s="391">
        <f t="shared" si="20"/>
        <v>16</v>
      </c>
      <c r="CJ45" s="392">
        <f t="shared" si="21"/>
        <v>10</v>
      </c>
      <c r="CK45" s="392">
        <f t="shared" si="22"/>
        <v>38</v>
      </c>
      <c r="CL45" s="434"/>
      <c r="CM45" s="434"/>
      <c r="CN45" s="432"/>
      <c r="CO45" s="434"/>
      <c r="CP45" s="436"/>
      <c r="CQ45" s="432"/>
      <c r="CR45" s="432"/>
      <c r="CS45" s="471"/>
      <c r="CT45" s="432"/>
      <c r="CU45" s="471"/>
      <c r="CV45" s="471"/>
      <c r="CW45" s="432">
        <v>15</v>
      </c>
      <c r="CX45" s="395">
        <f t="shared" si="29"/>
        <v>0</v>
      </c>
      <c r="CY45" s="395">
        <f t="shared" si="30"/>
        <v>0</v>
      </c>
      <c r="CZ45" s="395">
        <f t="shared" si="31"/>
        <v>15</v>
      </c>
      <c r="DA45" s="395">
        <f t="shared" si="23"/>
        <v>15</v>
      </c>
      <c r="DB45" s="523">
        <v>16</v>
      </c>
      <c r="DC45" s="523"/>
      <c r="DD45" s="523"/>
      <c r="DE45" s="523"/>
      <c r="DF45" s="436"/>
      <c r="DG45" s="523"/>
      <c r="DH45" s="523"/>
      <c r="DI45" s="523"/>
      <c r="DJ45" s="523"/>
      <c r="DK45" s="501">
        <v>16</v>
      </c>
      <c r="DL45" s="523"/>
      <c r="DM45" s="523"/>
      <c r="DN45" s="523"/>
      <c r="DO45" s="523"/>
      <c r="DP45" s="523">
        <v>17</v>
      </c>
      <c r="DQ45" s="395">
        <f t="shared" si="24"/>
        <v>32</v>
      </c>
      <c r="DR45" s="395">
        <f t="shared" si="25"/>
        <v>0</v>
      </c>
      <c r="DS45" s="395">
        <f t="shared" si="26"/>
        <v>17</v>
      </c>
      <c r="DT45" s="395">
        <f t="shared" si="27"/>
        <v>49</v>
      </c>
    </row>
    <row r="46" spans="1:124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3"/>
        <v>0</v>
      </c>
      <c r="T46" s="132">
        <f t="shared" si="4"/>
        <v>1</v>
      </c>
      <c r="U46" s="116">
        <f t="shared" si="5"/>
        <v>0</v>
      </c>
      <c r="V46" s="93">
        <f t="shared" si="28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7"/>
        <v>34</v>
      </c>
      <c r="AJ46" s="227">
        <f t="shared" si="8"/>
        <v>0</v>
      </c>
      <c r="AK46" s="227">
        <f t="shared" si="9"/>
        <v>17</v>
      </c>
      <c r="AL46" s="227">
        <f t="shared" si="10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11"/>
        <v>20</v>
      </c>
      <c r="AZ46" s="281">
        <f t="shared" si="12"/>
        <v>0</v>
      </c>
      <c r="BA46" s="281">
        <f t="shared" si="13"/>
        <v>14</v>
      </c>
      <c r="BB46" s="281">
        <f t="shared" si="14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5"/>
        <v>18</v>
      </c>
      <c r="BS46" s="313">
        <f t="shared" si="16"/>
        <v>27</v>
      </c>
      <c r="BT46" s="313">
        <f t="shared" si="17"/>
        <v>17</v>
      </c>
      <c r="BU46" s="313">
        <f t="shared" si="18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9"/>
        <v>15</v>
      </c>
      <c r="CI46" s="391">
        <f t="shared" si="20"/>
        <v>4</v>
      </c>
      <c r="CJ46" s="392">
        <f t="shared" si="21"/>
        <v>12</v>
      </c>
      <c r="CK46" s="392">
        <f t="shared" si="22"/>
        <v>31</v>
      </c>
      <c r="CL46" s="434"/>
      <c r="CM46" s="434"/>
      <c r="CN46" s="432"/>
      <c r="CO46" s="434"/>
      <c r="CP46" s="436"/>
      <c r="CQ46" s="432"/>
      <c r="CR46" s="432"/>
      <c r="CS46" s="471"/>
      <c r="CT46" s="432"/>
      <c r="CU46" s="471"/>
      <c r="CV46" s="471"/>
      <c r="CW46" s="432">
        <v>18</v>
      </c>
      <c r="CX46" s="395">
        <f t="shared" si="29"/>
        <v>0</v>
      </c>
      <c r="CY46" s="395">
        <f t="shared" si="30"/>
        <v>0</v>
      </c>
      <c r="CZ46" s="395">
        <f t="shared" si="31"/>
        <v>18</v>
      </c>
      <c r="DA46" s="395">
        <f t="shared" si="23"/>
        <v>18</v>
      </c>
      <c r="DB46" s="523">
        <v>23</v>
      </c>
      <c r="DC46" s="523"/>
      <c r="DD46" s="523"/>
      <c r="DE46" s="523"/>
      <c r="DF46" s="436"/>
      <c r="DG46" s="523"/>
      <c r="DH46" s="523"/>
      <c r="DI46" s="523"/>
      <c r="DJ46" s="523"/>
      <c r="DK46" s="501">
        <v>26</v>
      </c>
      <c r="DL46" s="523"/>
      <c r="DM46" s="523"/>
      <c r="DN46" s="523"/>
      <c r="DO46" s="523"/>
      <c r="DP46" s="523">
        <v>10</v>
      </c>
      <c r="DQ46" s="395">
        <f t="shared" si="24"/>
        <v>49</v>
      </c>
      <c r="DR46" s="395">
        <f t="shared" si="25"/>
        <v>0</v>
      </c>
      <c r="DS46" s="395">
        <f t="shared" si="26"/>
        <v>10</v>
      </c>
      <c r="DT46" s="395">
        <f t="shared" si="27"/>
        <v>59</v>
      </c>
    </row>
    <row r="47" spans="1:124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3"/>
        <v>0</v>
      </c>
      <c r="T47" s="132">
        <f t="shared" si="4"/>
        <v>0</v>
      </c>
      <c r="U47" s="116">
        <f t="shared" si="5"/>
        <v>0</v>
      </c>
      <c r="V47" s="93">
        <f t="shared" si="28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7"/>
        <v>54</v>
      </c>
      <c r="AJ47" s="227">
        <f t="shared" si="8"/>
        <v>0</v>
      </c>
      <c r="AK47" s="227">
        <f t="shared" si="9"/>
        <v>327</v>
      </c>
      <c r="AL47" s="227">
        <f t="shared" si="10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11"/>
        <v>56</v>
      </c>
      <c r="AZ47" s="281">
        <f t="shared" si="12"/>
        <v>0</v>
      </c>
      <c r="BA47" s="281">
        <f t="shared" si="13"/>
        <v>117</v>
      </c>
      <c r="BB47" s="281">
        <f t="shared" si="14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5"/>
        <v>61</v>
      </c>
      <c r="BS47" s="313">
        <f t="shared" si="16"/>
        <v>151</v>
      </c>
      <c r="BT47" s="313">
        <f t="shared" si="17"/>
        <v>202</v>
      </c>
      <c r="BU47" s="313">
        <f t="shared" si="18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9"/>
        <v>44</v>
      </c>
      <c r="CI47" s="391">
        <f t="shared" si="20"/>
        <v>0</v>
      </c>
      <c r="CJ47" s="392">
        <f t="shared" si="21"/>
        <v>123</v>
      </c>
      <c r="CK47" s="392">
        <f t="shared" si="22"/>
        <v>167</v>
      </c>
      <c r="CL47" s="434"/>
      <c r="CM47" s="434"/>
      <c r="CN47" s="432"/>
      <c r="CO47" s="434"/>
      <c r="CP47" s="436"/>
      <c r="CQ47" s="432"/>
      <c r="CR47" s="432"/>
      <c r="CS47" s="471"/>
      <c r="CT47" s="432"/>
      <c r="CU47" s="471"/>
      <c r="CV47" s="471"/>
      <c r="CW47" s="432">
        <v>210</v>
      </c>
      <c r="CX47" s="395">
        <f t="shared" si="29"/>
        <v>0</v>
      </c>
      <c r="CY47" s="395">
        <f t="shared" si="30"/>
        <v>0</v>
      </c>
      <c r="CZ47" s="395">
        <f t="shared" si="31"/>
        <v>210</v>
      </c>
      <c r="DA47" s="395">
        <f t="shared" si="23"/>
        <v>210</v>
      </c>
      <c r="DB47" s="523">
        <v>85</v>
      </c>
      <c r="DC47" s="523"/>
      <c r="DD47" s="523"/>
      <c r="DE47" s="523"/>
      <c r="DF47" s="436"/>
      <c r="DG47" s="523"/>
      <c r="DH47" s="523"/>
      <c r="DI47" s="523">
        <v>1</v>
      </c>
      <c r="DJ47" s="523"/>
      <c r="DK47" s="501">
        <v>99</v>
      </c>
      <c r="DL47" s="523"/>
      <c r="DM47" s="523"/>
      <c r="DN47" s="523"/>
      <c r="DO47" s="523"/>
      <c r="DP47" s="523">
        <v>284</v>
      </c>
      <c r="DQ47" s="395">
        <f t="shared" si="24"/>
        <v>184</v>
      </c>
      <c r="DR47" s="395">
        <f t="shared" si="25"/>
        <v>1</v>
      </c>
      <c r="DS47" s="395">
        <f t="shared" si="26"/>
        <v>284</v>
      </c>
      <c r="DT47" s="395">
        <f t="shared" si="27"/>
        <v>469</v>
      </c>
    </row>
    <row r="48" spans="1:124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3"/>
        <v>0</v>
      </c>
      <c r="T48" s="132">
        <f t="shared" si="4"/>
        <v>0</v>
      </c>
      <c r="U48" s="116">
        <f t="shared" si="5"/>
        <v>0</v>
      </c>
      <c r="V48" s="93">
        <f t="shared" si="28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7"/>
        <v>2</v>
      </c>
      <c r="AJ48" s="227">
        <f t="shared" si="8"/>
        <v>14</v>
      </c>
      <c r="AK48" s="227">
        <f t="shared" si="9"/>
        <v>8</v>
      </c>
      <c r="AL48" s="227">
        <f t="shared" si="10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11"/>
        <v>1</v>
      </c>
      <c r="AZ48" s="281">
        <f t="shared" si="12"/>
        <v>0</v>
      </c>
      <c r="BA48" s="281">
        <f t="shared" si="13"/>
        <v>4</v>
      </c>
      <c r="BB48" s="281">
        <f t="shared" si="14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5"/>
        <v>1</v>
      </c>
      <c r="BS48" s="313">
        <f t="shared" si="16"/>
        <v>4</v>
      </c>
      <c r="BT48" s="313">
        <f t="shared" si="17"/>
        <v>4</v>
      </c>
      <c r="BU48" s="313">
        <f t="shared" si="18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9"/>
        <v>1</v>
      </c>
      <c r="CI48" s="391">
        <f t="shared" si="20"/>
        <v>0</v>
      </c>
      <c r="CJ48" s="392">
        <f t="shared" si="21"/>
        <v>4</v>
      </c>
      <c r="CK48" s="392">
        <f t="shared" si="22"/>
        <v>5</v>
      </c>
      <c r="CL48" s="434"/>
      <c r="CM48" s="434">
        <v>11</v>
      </c>
      <c r="CN48" s="432"/>
      <c r="CO48" s="434"/>
      <c r="CP48" s="436"/>
      <c r="CQ48" s="432"/>
      <c r="CR48" s="432"/>
      <c r="CS48" s="471">
        <v>7</v>
      </c>
      <c r="CT48" s="432"/>
      <c r="CU48" s="471"/>
      <c r="CV48" s="471"/>
      <c r="CW48" s="432">
        <v>4</v>
      </c>
      <c r="CX48" s="395">
        <f t="shared" si="29"/>
        <v>0</v>
      </c>
      <c r="CY48" s="395">
        <f t="shared" si="30"/>
        <v>18</v>
      </c>
      <c r="CZ48" s="395">
        <f t="shared" si="31"/>
        <v>4</v>
      </c>
      <c r="DA48" s="395">
        <f t="shared" si="23"/>
        <v>22</v>
      </c>
      <c r="DB48" s="523">
        <v>1</v>
      </c>
      <c r="DC48" s="523"/>
      <c r="DD48" s="523"/>
      <c r="DE48" s="523"/>
      <c r="DF48" s="436"/>
      <c r="DG48" s="523"/>
      <c r="DH48" s="523"/>
      <c r="DI48" s="523"/>
      <c r="DJ48" s="523"/>
      <c r="DK48" s="501">
        <v>1</v>
      </c>
      <c r="DL48" s="523"/>
      <c r="DM48" s="523"/>
      <c r="DN48" s="523"/>
      <c r="DO48" s="523"/>
      <c r="DP48" s="523">
        <v>4</v>
      </c>
      <c r="DQ48" s="395">
        <f t="shared" si="24"/>
        <v>2</v>
      </c>
      <c r="DR48" s="395">
        <f t="shared" si="25"/>
        <v>0</v>
      </c>
      <c r="DS48" s="395">
        <f t="shared" si="26"/>
        <v>4</v>
      </c>
      <c r="DT48" s="395">
        <f t="shared" si="27"/>
        <v>6</v>
      </c>
    </row>
    <row r="49" spans="1:124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3"/>
        <v>0</v>
      </c>
      <c r="T49" s="132">
        <f t="shared" si="4"/>
        <v>0</v>
      </c>
      <c r="U49" s="116">
        <f t="shared" si="5"/>
        <v>0</v>
      </c>
      <c r="V49" s="93">
        <f t="shared" si="28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7"/>
        <v>29</v>
      </c>
      <c r="AJ49" s="227">
        <f t="shared" si="8"/>
        <v>0</v>
      </c>
      <c r="AK49" s="227">
        <f t="shared" si="9"/>
        <v>362</v>
      </c>
      <c r="AL49" s="227">
        <f t="shared" si="10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11"/>
        <v>0</v>
      </c>
      <c r="AZ49" s="281">
        <f t="shared" si="12"/>
        <v>0</v>
      </c>
      <c r="BA49" s="281">
        <f t="shared" si="13"/>
        <v>0</v>
      </c>
      <c r="BB49" s="281">
        <f t="shared" si="14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5"/>
        <v>0</v>
      </c>
      <c r="BS49" s="313">
        <f t="shared" si="16"/>
        <v>0</v>
      </c>
      <c r="BT49" s="313">
        <f t="shared" si="17"/>
        <v>0</v>
      </c>
      <c r="BU49" s="313">
        <f t="shared" si="18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9"/>
        <v>0</v>
      </c>
      <c r="CI49" s="391">
        <f t="shared" si="20"/>
        <v>0</v>
      </c>
      <c r="CJ49" s="392">
        <f t="shared" si="21"/>
        <v>1</v>
      </c>
      <c r="CK49" s="392">
        <f t="shared" si="22"/>
        <v>1</v>
      </c>
      <c r="CL49" s="434"/>
      <c r="CM49" s="434"/>
      <c r="CN49" s="432"/>
      <c r="CO49" s="434"/>
      <c r="CP49" s="436"/>
      <c r="CQ49" s="432"/>
      <c r="CR49" s="432"/>
      <c r="CS49" s="471"/>
      <c r="CT49" s="432"/>
      <c r="CU49" s="471"/>
      <c r="CV49" s="471"/>
      <c r="CW49" s="432"/>
      <c r="CX49" s="395">
        <f t="shared" si="29"/>
        <v>0</v>
      </c>
      <c r="CY49" s="395">
        <f t="shared" si="30"/>
        <v>0</v>
      </c>
      <c r="CZ49" s="395">
        <f t="shared" si="31"/>
        <v>0</v>
      </c>
      <c r="DA49" s="395">
        <f t="shared" si="23"/>
        <v>0</v>
      </c>
      <c r="DB49" s="523"/>
      <c r="DC49" s="523"/>
      <c r="DD49" s="523"/>
      <c r="DE49" s="523"/>
      <c r="DF49" s="436"/>
      <c r="DG49" s="523"/>
      <c r="DH49" s="523"/>
      <c r="DI49" s="523"/>
      <c r="DJ49" s="523"/>
      <c r="DK49" s="523"/>
      <c r="DL49" s="523"/>
      <c r="DM49" s="523"/>
      <c r="DN49" s="523"/>
      <c r="DO49" s="523"/>
      <c r="DP49" s="523"/>
      <c r="DQ49" s="395">
        <f t="shared" si="24"/>
        <v>0</v>
      </c>
      <c r="DR49" s="395">
        <f t="shared" si="25"/>
        <v>0</v>
      </c>
      <c r="DS49" s="395">
        <f t="shared" si="26"/>
        <v>0</v>
      </c>
      <c r="DT49" s="395">
        <f t="shared" si="27"/>
        <v>0</v>
      </c>
    </row>
    <row r="50" spans="1:124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3"/>
        <v>0</v>
      </c>
      <c r="T50" s="132">
        <f t="shared" si="4"/>
        <v>0</v>
      </c>
      <c r="U50" s="116">
        <f t="shared" si="5"/>
        <v>155</v>
      </c>
      <c r="V50" s="93">
        <f t="shared" si="28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7"/>
        <v>0</v>
      </c>
      <c r="AJ50" s="227">
        <f t="shared" si="8"/>
        <v>9</v>
      </c>
      <c r="AK50" s="227">
        <f t="shared" si="9"/>
        <v>155</v>
      </c>
      <c r="AL50" s="227">
        <f t="shared" si="10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11"/>
        <v>0</v>
      </c>
      <c r="AZ50" s="281">
        <f t="shared" si="12"/>
        <v>0</v>
      </c>
      <c r="BA50" s="281">
        <f t="shared" si="13"/>
        <v>0</v>
      </c>
      <c r="BB50" s="281">
        <f t="shared" si="14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5"/>
        <v>0</v>
      </c>
      <c r="BS50" s="313">
        <f t="shared" si="16"/>
        <v>0</v>
      </c>
      <c r="BT50" s="313">
        <f t="shared" si="17"/>
        <v>0</v>
      </c>
      <c r="BU50" s="313">
        <f t="shared" si="18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9"/>
        <v>0</v>
      </c>
      <c r="CI50" s="391">
        <f t="shared" si="20"/>
        <v>0</v>
      </c>
      <c r="CJ50" s="392">
        <f t="shared" si="21"/>
        <v>0</v>
      </c>
      <c r="CK50" s="392">
        <f t="shared" si="22"/>
        <v>0</v>
      </c>
      <c r="CL50" s="434"/>
      <c r="CM50" s="434">
        <v>1</v>
      </c>
      <c r="CN50" s="432"/>
      <c r="CO50" s="434"/>
      <c r="CP50" s="436"/>
      <c r="CQ50" s="432"/>
      <c r="CR50" s="432"/>
      <c r="CS50" s="471"/>
      <c r="CT50" s="432"/>
      <c r="CU50" s="471"/>
      <c r="CV50" s="471"/>
      <c r="CW50" s="432"/>
      <c r="CX50" s="395">
        <f t="shared" si="29"/>
        <v>0</v>
      </c>
      <c r="CY50" s="395">
        <f t="shared" si="30"/>
        <v>1</v>
      </c>
      <c r="CZ50" s="395">
        <f t="shared" si="31"/>
        <v>0</v>
      </c>
      <c r="DA50" s="395">
        <f t="shared" si="23"/>
        <v>1</v>
      </c>
      <c r="DB50" s="523"/>
      <c r="DC50" s="523"/>
      <c r="DD50" s="523"/>
      <c r="DE50" s="523"/>
      <c r="DF50" s="436">
        <v>1</v>
      </c>
      <c r="DG50" s="523"/>
      <c r="DH50" s="523"/>
      <c r="DI50" s="523">
        <v>2</v>
      </c>
      <c r="DJ50" s="523"/>
      <c r="DK50" s="523"/>
      <c r="DL50" s="523">
        <v>3</v>
      </c>
      <c r="DM50" s="523"/>
      <c r="DN50" s="523"/>
      <c r="DO50" s="523"/>
      <c r="DP50" s="523"/>
      <c r="DQ50" s="395">
        <f t="shared" si="24"/>
        <v>0</v>
      </c>
      <c r="DR50" s="395">
        <f t="shared" si="25"/>
        <v>6</v>
      </c>
      <c r="DS50" s="395">
        <f t="shared" si="26"/>
        <v>0</v>
      </c>
      <c r="DT50" s="395">
        <f t="shared" si="27"/>
        <v>6</v>
      </c>
    </row>
    <row r="51" spans="1:124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3"/>
        <v>0</v>
      </c>
      <c r="T51" s="132">
        <f t="shared" si="4"/>
        <v>10</v>
      </c>
      <c r="U51" s="116">
        <f t="shared" si="5"/>
        <v>0</v>
      </c>
      <c r="V51" s="93">
        <f t="shared" si="28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7"/>
        <v>0</v>
      </c>
      <c r="AJ51" s="227">
        <f t="shared" si="8"/>
        <v>9</v>
      </c>
      <c r="AK51" s="227">
        <f t="shared" si="9"/>
        <v>0</v>
      </c>
      <c r="AL51" s="227">
        <f t="shared" si="10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11"/>
        <v>0</v>
      </c>
      <c r="AZ51" s="281">
        <f t="shared" si="12"/>
        <v>0</v>
      </c>
      <c r="BA51" s="281">
        <f t="shared" si="13"/>
        <v>0</v>
      </c>
      <c r="BB51" s="281">
        <f t="shared" si="14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5"/>
        <v>0</v>
      </c>
      <c r="BS51" s="313">
        <f t="shared" si="16"/>
        <v>0</v>
      </c>
      <c r="BT51" s="313">
        <f t="shared" si="17"/>
        <v>0</v>
      </c>
      <c r="BU51" s="313">
        <f t="shared" si="18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9"/>
        <v>1</v>
      </c>
      <c r="CI51" s="391">
        <f t="shared" si="20"/>
        <v>5</v>
      </c>
      <c r="CJ51" s="392">
        <f t="shared" si="21"/>
        <v>0</v>
      </c>
      <c r="CK51" s="392">
        <f t="shared" si="22"/>
        <v>6</v>
      </c>
      <c r="CL51" s="434"/>
      <c r="CM51" s="434">
        <v>4</v>
      </c>
      <c r="CN51" s="432"/>
      <c r="CO51" s="434">
        <v>1</v>
      </c>
      <c r="CP51" s="436">
        <v>1</v>
      </c>
      <c r="CQ51" s="432"/>
      <c r="CR51" s="432"/>
      <c r="CS51" s="471">
        <v>1</v>
      </c>
      <c r="CT51" s="432"/>
      <c r="CU51" s="471"/>
      <c r="CV51" s="471"/>
      <c r="CW51" s="432"/>
      <c r="CX51" s="395">
        <f t="shared" si="29"/>
        <v>1</v>
      </c>
      <c r="CY51" s="395">
        <f t="shared" si="30"/>
        <v>6</v>
      </c>
      <c r="CZ51" s="395">
        <f t="shared" si="31"/>
        <v>0</v>
      </c>
      <c r="DA51" s="395">
        <f t="shared" si="23"/>
        <v>7</v>
      </c>
      <c r="DB51" s="523"/>
      <c r="DC51" s="523">
        <v>1</v>
      </c>
      <c r="DD51" s="523"/>
      <c r="DE51" s="523"/>
      <c r="DF51" s="436">
        <v>1</v>
      </c>
      <c r="DG51" s="523"/>
      <c r="DH51" s="523"/>
      <c r="DI51" s="523">
        <v>5</v>
      </c>
      <c r="DJ51" s="523"/>
      <c r="DK51" s="523"/>
      <c r="DL51" s="523">
        <v>5</v>
      </c>
      <c r="DM51" s="523"/>
      <c r="DN51" s="523"/>
      <c r="DO51" s="523">
        <v>1</v>
      </c>
      <c r="DP51" s="523"/>
      <c r="DQ51" s="395">
        <f t="shared" si="24"/>
        <v>0</v>
      </c>
      <c r="DR51" s="395">
        <f t="shared" si="25"/>
        <v>13</v>
      </c>
      <c r="DS51" s="395">
        <f t="shared" si="26"/>
        <v>0</v>
      </c>
      <c r="DT51" s="395">
        <f t="shared" si="27"/>
        <v>13</v>
      </c>
    </row>
    <row r="52" spans="1:124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3"/>
        <v>3</v>
      </c>
      <c r="T52" s="132">
        <f t="shared" si="4"/>
        <v>12</v>
      </c>
      <c r="U52" s="116">
        <f t="shared" si="5"/>
        <v>0</v>
      </c>
      <c r="V52" s="93">
        <f t="shared" si="28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7"/>
        <v>5</v>
      </c>
      <c r="AJ52" s="227">
        <f t="shared" si="8"/>
        <v>2</v>
      </c>
      <c r="AK52" s="227">
        <f t="shared" si="9"/>
        <v>0</v>
      </c>
      <c r="AL52" s="227">
        <f t="shared" si="10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11"/>
        <v>1</v>
      </c>
      <c r="AZ52" s="281">
        <f t="shared" si="12"/>
        <v>1</v>
      </c>
      <c r="BA52" s="281">
        <f t="shared" si="13"/>
        <v>5</v>
      </c>
      <c r="BB52" s="281">
        <f t="shared" si="14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5"/>
        <v>0</v>
      </c>
      <c r="BS52" s="313">
        <f t="shared" si="16"/>
        <v>0</v>
      </c>
      <c r="BT52" s="313">
        <f t="shared" si="17"/>
        <v>0</v>
      </c>
      <c r="BU52" s="313">
        <f t="shared" si="18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9"/>
        <v>1</v>
      </c>
      <c r="CI52" s="391">
        <f t="shared" si="20"/>
        <v>0</v>
      </c>
      <c r="CJ52" s="392">
        <f t="shared" si="21"/>
        <v>1</v>
      </c>
      <c r="CK52" s="392">
        <f t="shared" si="22"/>
        <v>2</v>
      </c>
      <c r="CL52" s="434">
        <v>1</v>
      </c>
      <c r="CM52" s="434"/>
      <c r="CN52" s="432"/>
      <c r="CO52" s="434"/>
      <c r="CP52" s="436"/>
      <c r="CQ52" s="432"/>
      <c r="CR52" s="432"/>
      <c r="CS52" s="471"/>
      <c r="CT52" s="432"/>
      <c r="CU52" s="471"/>
      <c r="CV52" s="471"/>
      <c r="CW52" s="432"/>
      <c r="CX52" s="395">
        <f t="shared" si="29"/>
        <v>1</v>
      </c>
      <c r="CY52" s="395">
        <f t="shared" si="30"/>
        <v>0</v>
      </c>
      <c r="CZ52" s="395">
        <f t="shared" si="31"/>
        <v>0</v>
      </c>
      <c r="DA52" s="395">
        <f t="shared" si="23"/>
        <v>1</v>
      </c>
      <c r="DB52" s="523"/>
      <c r="DC52" s="523"/>
      <c r="DD52" s="523"/>
      <c r="DE52" s="523">
        <v>1</v>
      </c>
      <c r="DF52" s="436"/>
      <c r="DG52" s="523"/>
      <c r="DH52" s="523">
        <v>1</v>
      </c>
      <c r="DI52" s="523"/>
      <c r="DJ52" s="523"/>
      <c r="DK52" s="523"/>
      <c r="DL52" s="523"/>
      <c r="DM52" s="523"/>
      <c r="DN52" s="523"/>
      <c r="DO52" s="523"/>
      <c r="DP52" s="523"/>
      <c r="DQ52" s="395">
        <f t="shared" si="24"/>
        <v>2</v>
      </c>
      <c r="DR52" s="395">
        <f t="shared" si="25"/>
        <v>0</v>
      </c>
      <c r="DS52" s="395">
        <f t="shared" si="26"/>
        <v>0</v>
      </c>
      <c r="DT52" s="395">
        <f t="shared" si="27"/>
        <v>2</v>
      </c>
    </row>
    <row r="53" spans="1:124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3"/>
        <v>6</v>
      </c>
      <c r="T53" s="132">
        <f t="shared" si="4"/>
        <v>0</v>
      </c>
      <c r="U53" s="116">
        <f t="shared" si="5"/>
        <v>0</v>
      </c>
      <c r="V53" s="93">
        <f t="shared" si="28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7"/>
        <v>7</v>
      </c>
      <c r="AJ53" s="227">
        <f t="shared" si="8"/>
        <v>0</v>
      </c>
      <c r="AK53" s="227">
        <f t="shared" si="9"/>
        <v>12</v>
      </c>
      <c r="AL53" s="227">
        <f t="shared" si="10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11"/>
        <v>0</v>
      </c>
      <c r="AZ53" s="281">
        <f t="shared" si="12"/>
        <v>14</v>
      </c>
      <c r="BA53" s="281">
        <f t="shared" si="13"/>
        <v>23</v>
      </c>
      <c r="BB53" s="281">
        <f t="shared" si="14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5"/>
        <v>4</v>
      </c>
      <c r="BS53" s="313">
        <f t="shared" si="16"/>
        <v>4</v>
      </c>
      <c r="BT53" s="313">
        <f t="shared" si="17"/>
        <v>20</v>
      </c>
      <c r="BU53" s="313">
        <f t="shared" si="18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9"/>
        <v>3</v>
      </c>
      <c r="CI53" s="391">
        <f t="shared" si="20"/>
        <v>7</v>
      </c>
      <c r="CJ53" s="392">
        <f t="shared" si="21"/>
        <v>21</v>
      </c>
      <c r="CK53" s="392">
        <f t="shared" si="22"/>
        <v>31</v>
      </c>
      <c r="CL53" s="434"/>
      <c r="CM53" s="434"/>
      <c r="CN53" s="432">
        <v>3</v>
      </c>
      <c r="CO53" s="434"/>
      <c r="CP53" s="436">
        <v>1</v>
      </c>
      <c r="CQ53" s="432">
        <v>2</v>
      </c>
      <c r="CR53" s="432"/>
      <c r="CS53" s="471"/>
      <c r="CT53" s="432">
        <v>10</v>
      </c>
      <c r="CU53" s="471"/>
      <c r="CV53" s="471"/>
      <c r="CW53" s="432">
        <v>2</v>
      </c>
      <c r="CX53" s="395">
        <f t="shared" si="29"/>
        <v>0</v>
      </c>
      <c r="CY53" s="395">
        <f t="shared" si="30"/>
        <v>1</v>
      </c>
      <c r="CZ53" s="395">
        <f t="shared" si="31"/>
        <v>17</v>
      </c>
      <c r="DA53" s="395">
        <f t="shared" si="23"/>
        <v>18</v>
      </c>
      <c r="DB53" s="523"/>
      <c r="DC53" s="523"/>
      <c r="DD53" s="501">
        <v>2</v>
      </c>
      <c r="DE53" s="523"/>
      <c r="DF53" s="436">
        <v>1</v>
      </c>
      <c r="DG53" s="501">
        <v>3</v>
      </c>
      <c r="DH53" s="523">
        <v>1</v>
      </c>
      <c r="DI53" s="523"/>
      <c r="DJ53" s="523">
        <v>4</v>
      </c>
      <c r="DK53" s="501">
        <v>2</v>
      </c>
      <c r="DL53" s="523"/>
      <c r="DM53" s="523">
        <v>2</v>
      </c>
      <c r="DN53" s="523"/>
      <c r="DO53" s="523"/>
      <c r="DP53" s="523"/>
      <c r="DQ53" s="395">
        <f t="shared" si="24"/>
        <v>3</v>
      </c>
      <c r="DR53" s="395">
        <f t="shared" si="25"/>
        <v>1</v>
      </c>
      <c r="DS53" s="395">
        <f t="shared" si="26"/>
        <v>11</v>
      </c>
      <c r="DT53" s="395">
        <f t="shared" si="27"/>
        <v>15</v>
      </c>
    </row>
    <row r="54" spans="1:124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3"/>
        <v>0</v>
      </c>
      <c r="T54" s="132">
        <f t="shared" si="4"/>
        <v>5</v>
      </c>
      <c r="U54" s="116">
        <f t="shared" si="5"/>
        <v>0</v>
      </c>
      <c r="V54" s="93">
        <f t="shared" si="28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7"/>
        <v>0</v>
      </c>
      <c r="AJ54" s="227">
        <f t="shared" si="8"/>
        <v>0</v>
      </c>
      <c r="AK54" s="227">
        <f t="shared" si="9"/>
        <v>10</v>
      </c>
      <c r="AL54" s="227">
        <f t="shared" si="10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11"/>
        <v>0</v>
      </c>
      <c r="AZ54" s="281">
        <f t="shared" si="12"/>
        <v>6</v>
      </c>
      <c r="BA54" s="281">
        <f t="shared" si="13"/>
        <v>2</v>
      </c>
      <c r="BB54" s="281">
        <f t="shared" si="14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5"/>
        <v>0</v>
      </c>
      <c r="BS54" s="313">
        <f t="shared" si="16"/>
        <v>1</v>
      </c>
      <c r="BT54" s="313">
        <f t="shared" si="17"/>
        <v>4</v>
      </c>
      <c r="BU54" s="313">
        <f t="shared" si="18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9"/>
        <v>0</v>
      </c>
      <c r="CI54" s="391">
        <f t="shared" si="20"/>
        <v>1</v>
      </c>
      <c r="CJ54" s="392">
        <f t="shared" si="21"/>
        <v>12</v>
      </c>
      <c r="CK54" s="392">
        <f t="shared" si="22"/>
        <v>13</v>
      </c>
      <c r="CL54" s="434"/>
      <c r="CM54" s="434"/>
      <c r="CN54" s="432">
        <v>2</v>
      </c>
      <c r="CO54" s="434"/>
      <c r="CP54" s="436"/>
      <c r="CQ54" s="432"/>
      <c r="CR54" s="432"/>
      <c r="CS54" s="471"/>
      <c r="CT54" s="432">
        <v>3</v>
      </c>
      <c r="CU54" s="471"/>
      <c r="CV54" s="471"/>
      <c r="CW54" s="432"/>
      <c r="CX54" s="395">
        <f t="shared" si="29"/>
        <v>0</v>
      </c>
      <c r="CY54" s="395">
        <f t="shared" si="30"/>
        <v>0</v>
      </c>
      <c r="CZ54" s="395">
        <f t="shared" si="31"/>
        <v>5</v>
      </c>
      <c r="DA54" s="395">
        <f t="shared" si="23"/>
        <v>5</v>
      </c>
      <c r="DB54" s="523"/>
      <c r="DC54" s="523"/>
      <c r="DD54" s="501">
        <v>1</v>
      </c>
      <c r="DE54" s="523"/>
      <c r="DF54" s="436"/>
      <c r="DG54" s="501">
        <v>1</v>
      </c>
      <c r="DH54" s="523"/>
      <c r="DI54" s="523"/>
      <c r="DJ54" s="523">
        <v>3</v>
      </c>
      <c r="DK54" s="523"/>
      <c r="DL54" s="523"/>
      <c r="DM54" s="523">
        <v>3</v>
      </c>
      <c r="DN54" s="523"/>
      <c r="DO54" s="523"/>
      <c r="DP54" s="523"/>
      <c r="DQ54" s="395">
        <f t="shared" si="24"/>
        <v>0</v>
      </c>
      <c r="DR54" s="395">
        <f t="shared" si="25"/>
        <v>0</v>
      </c>
      <c r="DS54" s="395">
        <f t="shared" si="26"/>
        <v>8</v>
      </c>
      <c r="DT54" s="395">
        <f t="shared" si="27"/>
        <v>8</v>
      </c>
    </row>
    <row r="55" spans="1:124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3"/>
        <v>0</v>
      </c>
      <c r="T55" s="132">
        <f t="shared" si="4"/>
        <v>0</v>
      </c>
      <c r="U55" s="116">
        <f t="shared" si="5"/>
        <v>0</v>
      </c>
      <c r="V55" s="93">
        <f t="shared" si="28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7"/>
        <v>0</v>
      </c>
      <c r="AJ55" s="227">
        <f t="shared" si="8"/>
        <v>0</v>
      </c>
      <c r="AK55" s="227">
        <f t="shared" si="9"/>
        <v>0</v>
      </c>
      <c r="AL55" s="227">
        <f t="shared" si="10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11"/>
        <v>0</v>
      </c>
      <c r="AZ55" s="281">
        <f t="shared" si="12"/>
        <v>5</v>
      </c>
      <c r="BA55" s="281">
        <f t="shared" si="13"/>
        <v>0</v>
      </c>
      <c r="BB55" s="281">
        <f t="shared" si="14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5"/>
        <v>1</v>
      </c>
      <c r="BS55" s="313">
        <f t="shared" si="16"/>
        <v>1</v>
      </c>
      <c r="BT55" s="313">
        <f t="shared" si="17"/>
        <v>0</v>
      </c>
      <c r="BU55" s="313">
        <f t="shared" si="18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9"/>
        <v>0</v>
      </c>
      <c r="CI55" s="391">
        <f t="shared" si="20"/>
        <v>0</v>
      </c>
      <c r="CJ55" s="392">
        <f t="shared" si="21"/>
        <v>0</v>
      </c>
      <c r="CK55" s="392">
        <f t="shared" si="22"/>
        <v>0</v>
      </c>
      <c r="CL55" s="434"/>
      <c r="CM55" s="434"/>
      <c r="CN55" s="432"/>
      <c r="CO55" s="434"/>
      <c r="CP55" s="436"/>
      <c r="CQ55" s="432"/>
      <c r="CR55" s="432"/>
      <c r="CS55" s="471"/>
      <c r="CT55" s="432"/>
      <c r="CU55" s="471"/>
      <c r="CV55" s="471"/>
      <c r="CW55" s="432"/>
      <c r="CX55" s="395">
        <f t="shared" si="29"/>
        <v>0</v>
      </c>
      <c r="CY55" s="395">
        <f t="shared" si="30"/>
        <v>0</v>
      </c>
      <c r="CZ55" s="395">
        <f t="shared" si="31"/>
        <v>0</v>
      </c>
      <c r="DA55" s="395">
        <f t="shared" si="23"/>
        <v>0</v>
      </c>
      <c r="DB55" s="523"/>
      <c r="DC55" s="523"/>
      <c r="DD55" s="523"/>
      <c r="DE55" s="523"/>
      <c r="DF55" s="436"/>
      <c r="DG55" s="523"/>
      <c r="DH55" s="523"/>
      <c r="DI55" s="523"/>
      <c r="DJ55" s="523"/>
      <c r="DK55" s="523"/>
      <c r="DL55" s="523"/>
      <c r="DM55" s="523"/>
      <c r="DN55" s="523"/>
      <c r="DO55" s="523"/>
      <c r="DP55" s="523"/>
      <c r="DQ55" s="395">
        <f t="shared" si="24"/>
        <v>0</v>
      </c>
      <c r="DR55" s="395">
        <f t="shared" si="25"/>
        <v>0</v>
      </c>
      <c r="DS55" s="395">
        <f t="shared" si="26"/>
        <v>0</v>
      </c>
      <c r="DT55" s="395">
        <f t="shared" si="27"/>
        <v>0</v>
      </c>
    </row>
    <row r="56" spans="1:124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3"/>
        <v>0</v>
      </c>
      <c r="T56" s="132">
        <f t="shared" si="4"/>
        <v>0</v>
      </c>
      <c r="U56" s="116">
        <f t="shared" si="5"/>
        <v>0</v>
      </c>
      <c r="V56" s="93">
        <f t="shared" si="28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7"/>
        <v>0</v>
      </c>
      <c r="AJ56" s="227">
        <f t="shared" si="8"/>
        <v>0</v>
      </c>
      <c r="AK56" s="227">
        <f t="shared" si="9"/>
        <v>0</v>
      </c>
      <c r="AL56" s="227">
        <f t="shared" si="10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11"/>
        <v>0</v>
      </c>
      <c r="AZ56" s="281">
        <f t="shared" si="12"/>
        <v>0</v>
      </c>
      <c r="BA56" s="281">
        <f t="shared" si="13"/>
        <v>0</v>
      </c>
      <c r="BB56" s="281">
        <f t="shared" si="14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5"/>
        <v>0</v>
      </c>
      <c r="BS56" s="313">
        <f t="shared" si="16"/>
        <v>0</v>
      </c>
      <c r="BT56" s="313">
        <f t="shared" si="17"/>
        <v>0</v>
      </c>
      <c r="BU56" s="313">
        <f t="shared" si="18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9"/>
        <v>0</v>
      </c>
      <c r="CI56" s="391">
        <f t="shared" si="20"/>
        <v>1</v>
      </c>
      <c r="CJ56" s="392">
        <f t="shared" si="21"/>
        <v>0</v>
      </c>
      <c r="CK56" s="392">
        <f t="shared" si="22"/>
        <v>1</v>
      </c>
      <c r="CL56" s="434"/>
      <c r="CM56" s="434"/>
      <c r="CN56" s="432"/>
      <c r="CO56" s="434"/>
      <c r="CP56" s="436">
        <v>2</v>
      </c>
      <c r="CQ56" s="432"/>
      <c r="CR56" s="432"/>
      <c r="CS56" s="471"/>
      <c r="CT56" s="432"/>
      <c r="CU56" s="471"/>
      <c r="CV56" s="471"/>
      <c r="CW56" s="432"/>
      <c r="CX56" s="395">
        <f t="shared" si="29"/>
        <v>0</v>
      </c>
      <c r="CY56" s="395">
        <f t="shared" si="30"/>
        <v>2</v>
      </c>
      <c r="CZ56" s="395">
        <f t="shared" si="31"/>
        <v>0</v>
      </c>
      <c r="DA56" s="395">
        <f t="shared" si="23"/>
        <v>2</v>
      </c>
      <c r="DB56" s="523"/>
      <c r="DC56" s="523"/>
      <c r="DD56" s="523"/>
      <c r="DE56" s="523"/>
      <c r="DF56" s="436">
        <v>1</v>
      </c>
      <c r="DG56" s="523"/>
      <c r="DH56" s="523"/>
      <c r="DI56" s="523"/>
      <c r="DJ56" s="523"/>
      <c r="DK56" s="523"/>
      <c r="DL56" s="523"/>
      <c r="DM56" s="523"/>
      <c r="DN56" s="523"/>
      <c r="DO56" s="523">
        <v>1</v>
      </c>
      <c r="DP56" s="523"/>
      <c r="DQ56" s="395">
        <f t="shared" si="24"/>
        <v>0</v>
      </c>
      <c r="DR56" s="395">
        <f t="shared" si="25"/>
        <v>2</v>
      </c>
      <c r="DS56" s="395">
        <f t="shared" si="26"/>
        <v>0</v>
      </c>
      <c r="DT56" s="395">
        <f t="shared" si="27"/>
        <v>2</v>
      </c>
    </row>
    <row r="57" spans="1:124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3"/>
        <v>0</v>
      </c>
      <c r="T57" s="132">
        <f t="shared" si="4"/>
        <v>3</v>
      </c>
      <c r="U57" s="116">
        <f t="shared" si="5"/>
        <v>0</v>
      </c>
      <c r="V57" s="93">
        <f t="shared" si="28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7"/>
        <v>0</v>
      </c>
      <c r="AJ57" s="227">
        <f t="shared" si="8"/>
        <v>0</v>
      </c>
      <c r="AK57" s="227">
        <f t="shared" si="9"/>
        <v>0</v>
      </c>
      <c r="AL57" s="227">
        <f t="shared" si="10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11"/>
        <v>0</v>
      </c>
      <c r="AZ57" s="281">
        <f t="shared" si="12"/>
        <v>0</v>
      </c>
      <c r="BA57" s="281">
        <f t="shared" si="13"/>
        <v>0</v>
      </c>
      <c r="BB57" s="281">
        <f t="shared" si="14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5"/>
        <v>0</v>
      </c>
      <c r="BS57" s="313">
        <f t="shared" si="16"/>
        <v>0</v>
      </c>
      <c r="BT57" s="313">
        <f t="shared" si="17"/>
        <v>0</v>
      </c>
      <c r="BU57" s="313">
        <f t="shared" si="18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9"/>
        <v>1</v>
      </c>
      <c r="CI57" s="391">
        <f t="shared" si="20"/>
        <v>2</v>
      </c>
      <c r="CJ57" s="392">
        <f t="shared" si="21"/>
        <v>0</v>
      </c>
      <c r="CK57" s="392">
        <f t="shared" si="22"/>
        <v>3</v>
      </c>
      <c r="CL57" s="434">
        <v>2</v>
      </c>
      <c r="CM57" s="434"/>
      <c r="CN57" s="432"/>
      <c r="CO57" s="434"/>
      <c r="CP57" s="436">
        <v>4</v>
      </c>
      <c r="CQ57" s="432"/>
      <c r="CR57" s="432"/>
      <c r="CS57" s="471">
        <v>1</v>
      </c>
      <c r="CT57" s="432"/>
      <c r="CU57" s="471"/>
      <c r="CV57" s="471"/>
      <c r="CW57" s="432"/>
      <c r="CX57" s="395">
        <f t="shared" si="29"/>
        <v>2</v>
      </c>
      <c r="CY57" s="395">
        <f t="shared" si="30"/>
        <v>5</v>
      </c>
      <c r="CZ57" s="395">
        <f t="shared" si="31"/>
        <v>0</v>
      </c>
      <c r="DA57" s="395">
        <f t="shared" si="23"/>
        <v>7</v>
      </c>
      <c r="DB57" s="523"/>
      <c r="DC57" s="523"/>
      <c r="DD57" s="523"/>
      <c r="DE57" s="523"/>
      <c r="DF57" s="436"/>
      <c r="DG57" s="523"/>
      <c r="DH57" s="523"/>
      <c r="DI57" s="523"/>
      <c r="DJ57" s="523"/>
      <c r="DK57" s="523"/>
      <c r="DL57" s="523"/>
      <c r="DM57" s="523"/>
      <c r="DN57" s="523"/>
      <c r="DO57" s="523"/>
      <c r="DP57" s="523"/>
      <c r="DQ57" s="395">
        <f t="shared" si="24"/>
        <v>0</v>
      </c>
      <c r="DR57" s="395">
        <f t="shared" si="25"/>
        <v>0</v>
      </c>
      <c r="DS57" s="395">
        <f t="shared" si="26"/>
        <v>0</v>
      </c>
      <c r="DT57" s="395">
        <f t="shared" si="27"/>
        <v>0</v>
      </c>
    </row>
    <row r="58" spans="1:124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3"/>
        <v>0</v>
      </c>
      <c r="T58" s="132">
        <f t="shared" si="4"/>
        <v>3</v>
      </c>
      <c r="U58" s="116">
        <f t="shared" si="5"/>
        <v>2</v>
      </c>
      <c r="V58" s="93">
        <f t="shared" si="28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7"/>
        <v>0</v>
      </c>
      <c r="AJ58" s="227">
        <f t="shared" si="8"/>
        <v>0</v>
      </c>
      <c r="AK58" s="227">
        <f t="shared" si="9"/>
        <v>0</v>
      </c>
      <c r="AL58" s="227">
        <f t="shared" si="10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11"/>
        <v>1</v>
      </c>
      <c r="AZ58" s="281">
        <f t="shared" si="12"/>
        <v>2</v>
      </c>
      <c r="BA58" s="281">
        <f t="shared" si="13"/>
        <v>0</v>
      </c>
      <c r="BB58" s="281">
        <f t="shared" si="14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5"/>
        <v>1</v>
      </c>
      <c r="BS58" s="313">
        <f t="shared" si="16"/>
        <v>1</v>
      </c>
      <c r="BT58" s="313">
        <f t="shared" si="17"/>
        <v>0</v>
      </c>
      <c r="BU58" s="313">
        <f t="shared" si="18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9"/>
        <v>0</v>
      </c>
      <c r="CI58" s="391">
        <f t="shared" si="20"/>
        <v>4</v>
      </c>
      <c r="CJ58" s="392">
        <f t="shared" si="21"/>
        <v>1</v>
      </c>
      <c r="CK58" s="392">
        <f t="shared" si="22"/>
        <v>5</v>
      </c>
      <c r="CL58" s="434"/>
      <c r="CM58" s="434"/>
      <c r="CN58" s="432"/>
      <c r="CO58" s="434"/>
      <c r="CP58" s="436"/>
      <c r="CQ58" s="432"/>
      <c r="CR58" s="432"/>
      <c r="CS58" s="471"/>
      <c r="CT58" s="432"/>
      <c r="CU58" s="471"/>
      <c r="CV58" s="471"/>
      <c r="CW58" s="432"/>
      <c r="CX58" s="395">
        <f t="shared" si="29"/>
        <v>0</v>
      </c>
      <c r="CY58" s="395">
        <f t="shared" si="30"/>
        <v>0</v>
      </c>
      <c r="CZ58" s="395">
        <f t="shared" si="31"/>
        <v>0</v>
      </c>
      <c r="DA58" s="395">
        <f t="shared" si="23"/>
        <v>0</v>
      </c>
      <c r="DB58" s="523"/>
      <c r="DC58" s="523">
        <v>1</v>
      </c>
      <c r="DD58" s="523"/>
      <c r="DE58" s="523"/>
      <c r="DF58" s="436"/>
      <c r="DG58" s="523"/>
      <c r="DH58" s="523"/>
      <c r="DI58" s="523">
        <v>1</v>
      </c>
      <c r="DJ58" s="523"/>
      <c r="DK58" s="523"/>
      <c r="DL58" s="523"/>
      <c r="DM58" s="523"/>
      <c r="DN58" s="523"/>
      <c r="DO58" s="523"/>
      <c r="DP58" s="523"/>
      <c r="DQ58" s="395">
        <f t="shared" si="24"/>
        <v>0</v>
      </c>
      <c r="DR58" s="395">
        <f t="shared" si="25"/>
        <v>2</v>
      </c>
      <c r="DS58" s="395">
        <f t="shared" si="26"/>
        <v>0</v>
      </c>
      <c r="DT58" s="395">
        <f t="shared" si="27"/>
        <v>2</v>
      </c>
    </row>
    <row r="59" spans="1:124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3"/>
        <v>4</v>
      </c>
      <c r="T59" s="132">
        <f t="shared" si="4"/>
        <v>0</v>
      </c>
      <c r="U59" s="116">
        <f t="shared" si="5"/>
        <v>4</v>
      </c>
      <c r="V59" s="93">
        <f t="shared" si="28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7"/>
        <v>0</v>
      </c>
      <c r="AJ59" s="227">
        <f t="shared" si="8"/>
        <v>0</v>
      </c>
      <c r="AK59" s="227">
        <f t="shared" si="9"/>
        <v>3</v>
      </c>
      <c r="AL59" s="227">
        <f t="shared" si="10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11"/>
        <v>3</v>
      </c>
      <c r="AZ59" s="281">
        <f t="shared" si="12"/>
        <v>3</v>
      </c>
      <c r="BA59" s="281">
        <f t="shared" si="13"/>
        <v>2</v>
      </c>
      <c r="BB59" s="281">
        <f t="shared" si="14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5"/>
        <v>1</v>
      </c>
      <c r="BS59" s="313">
        <f t="shared" si="16"/>
        <v>8</v>
      </c>
      <c r="BT59" s="313">
        <f t="shared" si="17"/>
        <v>6</v>
      </c>
      <c r="BU59" s="313">
        <f t="shared" si="18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9"/>
        <v>0</v>
      </c>
      <c r="CI59" s="391">
        <f t="shared" si="20"/>
        <v>2</v>
      </c>
      <c r="CJ59" s="392">
        <f t="shared" si="21"/>
        <v>6</v>
      </c>
      <c r="CK59" s="392">
        <f t="shared" si="22"/>
        <v>8</v>
      </c>
      <c r="CL59" s="434">
        <v>1</v>
      </c>
      <c r="CM59" s="434"/>
      <c r="CN59" s="432">
        <v>2</v>
      </c>
      <c r="CO59" s="434"/>
      <c r="CP59" s="436"/>
      <c r="CQ59" s="432"/>
      <c r="CR59" s="432"/>
      <c r="CS59" s="471"/>
      <c r="CT59" s="432"/>
      <c r="CU59" s="471"/>
      <c r="CV59" s="471"/>
      <c r="CW59" s="432">
        <v>2</v>
      </c>
      <c r="CX59" s="395">
        <f t="shared" si="29"/>
        <v>1</v>
      </c>
      <c r="CY59" s="395">
        <f t="shared" si="30"/>
        <v>0</v>
      </c>
      <c r="CZ59" s="395">
        <f t="shared" si="31"/>
        <v>4</v>
      </c>
      <c r="DA59" s="395">
        <f t="shared" si="23"/>
        <v>5</v>
      </c>
      <c r="DB59" s="523"/>
      <c r="DC59" s="523"/>
      <c r="DD59" s="501">
        <v>1</v>
      </c>
      <c r="DE59" s="523"/>
      <c r="DF59" s="436"/>
      <c r="DG59" s="501">
        <v>1</v>
      </c>
      <c r="DH59" s="523"/>
      <c r="DI59" s="523"/>
      <c r="DJ59" s="523"/>
      <c r="DK59" s="523"/>
      <c r="DL59" s="523"/>
      <c r="DM59" s="523">
        <v>1</v>
      </c>
      <c r="DN59" s="523"/>
      <c r="DO59" s="523"/>
      <c r="DP59" s="523"/>
      <c r="DQ59" s="395">
        <f t="shared" si="24"/>
        <v>0</v>
      </c>
      <c r="DR59" s="395">
        <f t="shared" si="25"/>
        <v>0</v>
      </c>
      <c r="DS59" s="395">
        <f t="shared" si="26"/>
        <v>3</v>
      </c>
      <c r="DT59" s="395">
        <f t="shared" si="27"/>
        <v>3</v>
      </c>
    </row>
    <row r="60" spans="1:124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3"/>
        <v>1</v>
      </c>
      <c r="T60" s="132">
        <f t="shared" si="4"/>
        <v>1</v>
      </c>
      <c r="U60" s="116">
        <f t="shared" si="5"/>
        <v>5</v>
      </c>
      <c r="V60" s="93">
        <f t="shared" si="28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7"/>
        <v>0</v>
      </c>
      <c r="AJ60" s="227">
        <f t="shared" si="8"/>
        <v>0</v>
      </c>
      <c r="AK60" s="227">
        <f t="shared" si="9"/>
        <v>0</v>
      </c>
      <c r="AL60" s="227">
        <f t="shared" si="10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11"/>
        <v>2</v>
      </c>
      <c r="AZ60" s="281">
        <f t="shared" si="12"/>
        <v>0</v>
      </c>
      <c r="BA60" s="281">
        <f t="shared" si="13"/>
        <v>1</v>
      </c>
      <c r="BB60" s="281">
        <f t="shared" si="14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5"/>
        <v>0</v>
      </c>
      <c r="BS60" s="313">
        <f t="shared" si="16"/>
        <v>0</v>
      </c>
      <c r="BT60" s="313">
        <f t="shared" si="17"/>
        <v>1</v>
      </c>
      <c r="BU60" s="313">
        <f t="shared" si="18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9"/>
        <v>0</v>
      </c>
      <c r="CI60" s="391">
        <f t="shared" si="20"/>
        <v>1</v>
      </c>
      <c r="CJ60" s="392">
        <f t="shared" si="21"/>
        <v>5</v>
      </c>
      <c r="CK60" s="392">
        <f t="shared" si="22"/>
        <v>6</v>
      </c>
      <c r="CL60" s="434"/>
      <c r="CM60" s="434"/>
      <c r="CN60" s="432">
        <v>1</v>
      </c>
      <c r="CO60" s="434"/>
      <c r="CP60" s="436"/>
      <c r="CQ60" s="432">
        <v>2</v>
      </c>
      <c r="CR60" s="432"/>
      <c r="CS60" s="471"/>
      <c r="CT60" s="432">
        <v>2</v>
      </c>
      <c r="CU60" s="471"/>
      <c r="CV60" s="471">
        <v>1</v>
      </c>
      <c r="CW60" s="432"/>
      <c r="CX60" s="395">
        <f t="shared" si="29"/>
        <v>0</v>
      </c>
      <c r="CY60" s="395">
        <f t="shared" si="30"/>
        <v>1</v>
      </c>
      <c r="CZ60" s="395">
        <f t="shared" si="31"/>
        <v>5</v>
      </c>
      <c r="DA60" s="395">
        <f t="shared" si="23"/>
        <v>6</v>
      </c>
      <c r="DB60" s="523"/>
      <c r="DC60" s="523"/>
      <c r="DD60" s="523"/>
      <c r="DE60" s="523"/>
      <c r="DF60" s="436"/>
      <c r="DG60" s="501">
        <v>1</v>
      </c>
      <c r="DH60" s="523"/>
      <c r="DI60" s="523"/>
      <c r="DJ60" s="523">
        <v>1</v>
      </c>
      <c r="DK60" s="523"/>
      <c r="DL60" s="523"/>
      <c r="DM60" s="523">
        <v>1</v>
      </c>
      <c r="DN60" s="523"/>
      <c r="DO60" s="523"/>
      <c r="DP60" s="523"/>
      <c r="DQ60" s="395">
        <f t="shared" si="24"/>
        <v>0</v>
      </c>
      <c r="DR60" s="395">
        <f t="shared" si="25"/>
        <v>0</v>
      </c>
      <c r="DS60" s="395">
        <f t="shared" si="26"/>
        <v>3</v>
      </c>
      <c r="DT60" s="395">
        <f t="shared" si="27"/>
        <v>3</v>
      </c>
    </row>
    <row r="61" spans="1:124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3"/>
        <v>0</v>
      </c>
      <c r="T61" s="132">
        <f t="shared" si="4"/>
        <v>0</v>
      </c>
      <c r="U61" s="116">
        <f t="shared" si="5"/>
        <v>2</v>
      </c>
      <c r="V61" s="93">
        <f t="shared" si="28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7"/>
        <v>0</v>
      </c>
      <c r="AJ61" s="227">
        <f t="shared" si="8"/>
        <v>7</v>
      </c>
      <c r="AK61" s="227">
        <f t="shared" si="9"/>
        <v>0</v>
      </c>
      <c r="AL61" s="227">
        <f t="shared" si="10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11"/>
        <v>0</v>
      </c>
      <c r="AZ61" s="281">
        <f t="shared" si="12"/>
        <v>1</v>
      </c>
      <c r="BA61" s="281">
        <f t="shared" si="13"/>
        <v>0</v>
      </c>
      <c r="BB61" s="281">
        <f t="shared" si="14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5"/>
        <v>0</v>
      </c>
      <c r="BS61" s="313">
        <f t="shared" si="16"/>
        <v>2</v>
      </c>
      <c r="BT61" s="313">
        <f t="shared" si="17"/>
        <v>0</v>
      </c>
      <c r="BU61" s="313">
        <f t="shared" si="18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9"/>
        <v>1</v>
      </c>
      <c r="CI61" s="391">
        <f t="shared" si="20"/>
        <v>2</v>
      </c>
      <c r="CJ61" s="392">
        <f t="shared" si="21"/>
        <v>0</v>
      </c>
      <c r="CK61" s="392">
        <f t="shared" si="22"/>
        <v>3</v>
      </c>
      <c r="CL61" s="434"/>
      <c r="CM61" s="434"/>
      <c r="CN61" s="432"/>
      <c r="CO61" s="434"/>
      <c r="CP61" s="436">
        <v>2</v>
      </c>
      <c r="CQ61" s="432"/>
      <c r="CR61" s="432"/>
      <c r="CS61" s="471"/>
      <c r="CT61" s="432"/>
      <c r="CU61" s="471"/>
      <c r="CV61" s="471">
        <v>3</v>
      </c>
      <c r="CW61" s="432"/>
      <c r="CX61" s="395">
        <f t="shared" si="29"/>
        <v>0</v>
      </c>
      <c r="CY61" s="395">
        <f t="shared" si="30"/>
        <v>5</v>
      </c>
      <c r="CZ61" s="395">
        <f t="shared" si="31"/>
        <v>0</v>
      </c>
      <c r="DA61" s="395">
        <f t="shared" si="23"/>
        <v>5</v>
      </c>
      <c r="DB61" s="523"/>
      <c r="DC61" s="523"/>
      <c r="DD61" s="501">
        <v>2</v>
      </c>
      <c r="DE61" s="523"/>
      <c r="DF61" s="436">
        <v>2</v>
      </c>
      <c r="DG61" s="501">
        <v>1</v>
      </c>
      <c r="DH61" s="523"/>
      <c r="DI61" s="523">
        <v>2</v>
      </c>
      <c r="DJ61" s="523"/>
      <c r="DK61" s="523"/>
      <c r="DL61" s="523">
        <v>2</v>
      </c>
      <c r="DM61" s="523"/>
      <c r="DN61" s="523"/>
      <c r="DO61" s="523"/>
      <c r="DP61" s="523"/>
      <c r="DQ61" s="395">
        <f t="shared" si="24"/>
        <v>0</v>
      </c>
      <c r="DR61" s="395">
        <f t="shared" si="25"/>
        <v>6</v>
      </c>
      <c r="DS61" s="395">
        <f t="shared" si="26"/>
        <v>3</v>
      </c>
      <c r="DT61" s="395">
        <f t="shared" si="27"/>
        <v>9</v>
      </c>
    </row>
    <row r="62" spans="1:124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3"/>
        <v>0</v>
      </c>
      <c r="T62" s="132">
        <f t="shared" si="4"/>
        <v>13</v>
      </c>
      <c r="U62" s="116">
        <f t="shared" si="5"/>
        <v>4</v>
      </c>
      <c r="V62" s="93">
        <f t="shared" si="28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7"/>
        <v>0</v>
      </c>
      <c r="AJ62" s="227">
        <f t="shared" si="8"/>
        <v>0</v>
      </c>
      <c r="AK62" s="227">
        <f t="shared" si="9"/>
        <v>2</v>
      </c>
      <c r="AL62" s="227">
        <f t="shared" si="10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11"/>
        <v>0</v>
      </c>
      <c r="AZ62" s="281">
        <f t="shared" si="12"/>
        <v>1</v>
      </c>
      <c r="BA62" s="281">
        <f t="shared" si="13"/>
        <v>2</v>
      </c>
      <c r="BB62" s="281">
        <f t="shared" si="14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5"/>
        <v>1</v>
      </c>
      <c r="BS62" s="313">
        <f t="shared" si="16"/>
        <v>0</v>
      </c>
      <c r="BT62" s="313">
        <f t="shared" si="17"/>
        <v>1</v>
      </c>
      <c r="BU62" s="313">
        <f t="shared" si="18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9"/>
        <v>0</v>
      </c>
      <c r="CI62" s="391">
        <f t="shared" si="20"/>
        <v>2</v>
      </c>
      <c r="CJ62" s="392">
        <f t="shared" si="21"/>
        <v>1</v>
      </c>
      <c r="CK62" s="392">
        <f t="shared" si="22"/>
        <v>3</v>
      </c>
      <c r="CL62" s="434"/>
      <c r="CM62" s="434"/>
      <c r="CN62" s="432"/>
      <c r="CO62" s="434"/>
      <c r="CP62" s="436"/>
      <c r="CQ62" s="432">
        <v>1</v>
      </c>
      <c r="CR62" s="432"/>
      <c r="CS62" s="471"/>
      <c r="CT62" s="432">
        <v>3</v>
      </c>
      <c r="CU62" s="471"/>
      <c r="CV62" s="471"/>
      <c r="CW62" s="432">
        <v>1</v>
      </c>
      <c r="CX62" s="395">
        <f t="shared" si="29"/>
        <v>0</v>
      </c>
      <c r="CY62" s="395">
        <f t="shared" si="30"/>
        <v>0</v>
      </c>
      <c r="CZ62" s="395">
        <f t="shared" si="31"/>
        <v>5</v>
      </c>
      <c r="DA62" s="395">
        <f t="shared" si="23"/>
        <v>5</v>
      </c>
      <c r="DB62" s="523"/>
      <c r="DC62" s="523"/>
      <c r="DD62" s="523"/>
      <c r="DE62" s="523">
        <v>1</v>
      </c>
      <c r="DF62" s="436"/>
      <c r="DG62" s="523"/>
      <c r="DH62" s="523">
        <v>1</v>
      </c>
      <c r="DI62" s="523"/>
      <c r="DJ62" s="523"/>
      <c r="DK62" s="523"/>
      <c r="DL62" s="523"/>
      <c r="DM62" s="523"/>
      <c r="DN62" s="523"/>
      <c r="DO62" s="523"/>
      <c r="DP62" s="523"/>
      <c r="DQ62" s="395">
        <f t="shared" si="24"/>
        <v>2</v>
      </c>
      <c r="DR62" s="395">
        <f t="shared" si="25"/>
        <v>0</v>
      </c>
      <c r="DS62" s="395">
        <f t="shared" si="26"/>
        <v>0</v>
      </c>
      <c r="DT62" s="395">
        <f t="shared" si="27"/>
        <v>2</v>
      </c>
    </row>
    <row r="63" spans="1:124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3"/>
        <v>0</v>
      </c>
      <c r="T63" s="132">
        <f t="shared" si="4"/>
        <v>0</v>
      </c>
      <c r="U63" s="116">
        <f t="shared" si="5"/>
        <v>10</v>
      </c>
      <c r="V63" s="93">
        <f t="shared" si="28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7"/>
        <v>0</v>
      </c>
      <c r="AJ63" s="227">
        <f t="shared" si="8"/>
        <v>0</v>
      </c>
      <c r="AK63" s="227">
        <f t="shared" si="9"/>
        <v>8</v>
      </c>
      <c r="AL63" s="227">
        <f t="shared" si="10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11"/>
        <v>0</v>
      </c>
      <c r="AZ63" s="281">
        <f t="shared" si="12"/>
        <v>2</v>
      </c>
      <c r="BA63" s="281">
        <f t="shared" si="13"/>
        <v>25</v>
      </c>
      <c r="BB63" s="281">
        <f t="shared" si="14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5"/>
        <v>0</v>
      </c>
      <c r="BS63" s="313">
        <f t="shared" si="16"/>
        <v>4</v>
      </c>
      <c r="BT63" s="313">
        <f t="shared" si="17"/>
        <v>30</v>
      </c>
      <c r="BU63" s="313">
        <f t="shared" si="18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9"/>
        <v>0</v>
      </c>
      <c r="CI63" s="391">
        <f t="shared" si="20"/>
        <v>2</v>
      </c>
      <c r="CJ63" s="392">
        <f t="shared" si="21"/>
        <v>46</v>
      </c>
      <c r="CK63" s="392">
        <f t="shared" si="22"/>
        <v>48</v>
      </c>
      <c r="CL63" s="434"/>
      <c r="CM63" s="434"/>
      <c r="CN63" s="432">
        <v>5</v>
      </c>
      <c r="CO63" s="434"/>
      <c r="CP63" s="436"/>
      <c r="CQ63" s="432">
        <v>6</v>
      </c>
      <c r="CR63" s="432"/>
      <c r="CS63" s="471"/>
      <c r="CT63" s="432"/>
      <c r="CU63" s="471"/>
      <c r="CV63" s="471"/>
      <c r="CW63" s="432"/>
      <c r="CX63" s="395">
        <f t="shared" si="29"/>
        <v>0</v>
      </c>
      <c r="CY63" s="395">
        <f t="shared" si="30"/>
        <v>0</v>
      </c>
      <c r="CZ63" s="395">
        <f t="shared" si="31"/>
        <v>11</v>
      </c>
      <c r="DA63" s="395">
        <f t="shared" si="23"/>
        <v>11</v>
      </c>
      <c r="DB63" s="523"/>
      <c r="DC63" s="523"/>
      <c r="DD63" s="501">
        <v>48</v>
      </c>
      <c r="DE63" s="523"/>
      <c r="DF63" s="436"/>
      <c r="DG63" s="501">
        <v>21</v>
      </c>
      <c r="DH63" s="523"/>
      <c r="DI63" s="523"/>
      <c r="DJ63" s="523">
        <v>19</v>
      </c>
      <c r="DK63" s="523"/>
      <c r="DL63" s="523"/>
      <c r="DM63" s="523">
        <v>24</v>
      </c>
      <c r="DN63" s="523"/>
      <c r="DO63" s="523"/>
      <c r="DP63" s="523"/>
      <c r="DQ63" s="395">
        <f t="shared" si="24"/>
        <v>0</v>
      </c>
      <c r="DR63" s="395">
        <f t="shared" si="25"/>
        <v>0</v>
      </c>
      <c r="DS63" s="395">
        <f t="shared" si="26"/>
        <v>112</v>
      </c>
      <c r="DT63" s="395">
        <f t="shared" si="27"/>
        <v>112</v>
      </c>
    </row>
    <row r="64" spans="1:124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3"/>
        <v>0</v>
      </c>
      <c r="T64" s="132">
        <f t="shared" si="4"/>
        <v>1</v>
      </c>
      <c r="U64" s="116">
        <f t="shared" si="5"/>
        <v>0</v>
      </c>
      <c r="V64" s="93">
        <f t="shared" si="28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7"/>
        <v>0</v>
      </c>
      <c r="AJ64" s="227">
        <f t="shared" si="8"/>
        <v>0</v>
      </c>
      <c r="AK64" s="227">
        <f t="shared" si="9"/>
        <v>0</v>
      </c>
      <c r="AL64" s="227">
        <f t="shared" si="10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11"/>
        <v>0</v>
      </c>
      <c r="AZ64" s="281">
        <f t="shared" si="12"/>
        <v>0</v>
      </c>
      <c r="BA64" s="281">
        <f t="shared" si="13"/>
        <v>0</v>
      </c>
      <c r="BB64" s="281">
        <f t="shared" si="14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5"/>
        <v>0</v>
      </c>
      <c r="BS64" s="313">
        <f t="shared" si="16"/>
        <v>0</v>
      </c>
      <c r="BT64" s="313">
        <f t="shared" si="17"/>
        <v>0</v>
      </c>
      <c r="BU64" s="313">
        <f t="shared" si="18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9"/>
        <v>0</v>
      </c>
      <c r="CI64" s="391">
        <f t="shared" si="20"/>
        <v>0</v>
      </c>
      <c r="CJ64" s="392">
        <f t="shared" si="21"/>
        <v>0</v>
      </c>
      <c r="CK64" s="392">
        <f t="shared" si="22"/>
        <v>0</v>
      </c>
      <c r="CL64" s="434"/>
      <c r="CM64" s="434"/>
      <c r="CN64" s="432"/>
      <c r="CO64" s="434"/>
      <c r="CP64" s="436"/>
      <c r="CQ64" s="432"/>
      <c r="CR64" s="432"/>
      <c r="CS64" s="471"/>
      <c r="CT64" s="432"/>
      <c r="CU64" s="471"/>
      <c r="CV64" s="471"/>
      <c r="CW64" s="432"/>
      <c r="CX64" s="395">
        <f t="shared" si="29"/>
        <v>0</v>
      </c>
      <c r="CY64" s="395">
        <f t="shared" si="30"/>
        <v>0</v>
      </c>
      <c r="CZ64" s="395">
        <f t="shared" si="31"/>
        <v>0</v>
      </c>
      <c r="DA64" s="395">
        <f t="shared" si="23"/>
        <v>0</v>
      </c>
      <c r="DB64" s="523"/>
      <c r="DC64" s="523">
        <v>1</v>
      </c>
      <c r="DD64" s="523"/>
      <c r="DE64" s="523"/>
      <c r="DF64" s="436"/>
      <c r="DG64" s="523"/>
      <c r="DH64" s="523"/>
      <c r="DI64" s="523"/>
      <c r="DJ64" s="523"/>
      <c r="DK64" s="523"/>
      <c r="DL64" s="523"/>
      <c r="DM64" s="523"/>
      <c r="DN64" s="523"/>
      <c r="DO64" s="523"/>
      <c r="DP64" s="523"/>
      <c r="DQ64" s="395">
        <f t="shared" si="24"/>
        <v>0</v>
      </c>
      <c r="DR64" s="395">
        <f t="shared" si="25"/>
        <v>1</v>
      </c>
      <c r="DS64" s="395">
        <f t="shared" si="26"/>
        <v>0</v>
      </c>
      <c r="DT64" s="395">
        <f t="shared" si="27"/>
        <v>1</v>
      </c>
    </row>
    <row r="65" spans="1:124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3"/>
        <v>0</v>
      </c>
      <c r="T65" s="132">
        <f t="shared" si="4"/>
        <v>6</v>
      </c>
      <c r="U65" s="116">
        <f t="shared" si="5"/>
        <v>0</v>
      </c>
      <c r="V65" s="93">
        <f t="shared" si="28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7"/>
        <v>0</v>
      </c>
      <c r="AJ65" s="227">
        <f t="shared" si="8"/>
        <v>0</v>
      </c>
      <c r="AK65" s="227">
        <f t="shared" si="9"/>
        <v>0</v>
      </c>
      <c r="AL65" s="227">
        <f t="shared" si="10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11"/>
        <v>0</v>
      </c>
      <c r="AZ65" s="281">
        <f t="shared" si="12"/>
        <v>0</v>
      </c>
      <c r="BA65" s="281">
        <f t="shared" si="13"/>
        <v>0</v>
      </c>
      <c r="BB65" s="281">
        <f t="shared" si="14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5"/>
        <v>0</v>
      </c>
      <c r="BS65" s="313">
        <f t="shared" si="16"/>
        <v>0</v>
      </c>
      <c r="BT65" s="313">
        <f t="shared" si="17"/>
        <v>0</v>
      </c>
      <c r="BU65" s="313">
        <f t="shared" si="18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9"/>
        <v>0</v>
      </c>
      <c r="CI65" s="391">
        <f t="shared" si="20"/>
        <v>0</v>
      </c>
      <c r="CJ65" s="392">
        <f t="shared" si="21"/>
        <v>0</v>
      </c>
      <c r="CK65" s="392">
        <f t="shared" si="22"/>
        <v>0</v>
      </c>
      <c r="CL65" s="434"/>
      <c r="CM65" s="434">
        <v>1</v>
      </c>
      <c r="CN65" s="432"/>
      <c r="CO65" s="434">
        <v>1</v>
      </c>
      <c r="CP65" s="436"/>
      <c r="CQ65" s="432"/>
      <c r="CR65" s="432"/>
      <c r="CS65" s="471"/>
      <c r="CT65" s="432"/>
      <c r="CU65" s="471"/>
      <c r="CV65" s="471"/>
      <c r="CW65" s="432"/>
      <c r="CX65" s="395">
        <f t="shared" si="29"/>
        <v>1</v>
      </c>
      <c r="CY65" s="395">
        <f t="shared" si="30"/>
        <v>1</v>
      </c>
      <c r="CZ65" s="395">
        <f t="shared" si="31"/>
        <v>0</v>
      </c>
      <c r="DA65" s="395">
        <f t="shared" si="23"/>
        <v>2</v>
      </c>
      <c r="DB65" s="523"/>
      <c r="DC65" s="523">
        <v>1</v>
      </c>
      <c r="DD65" s="523"/>
      <c r="DE65" s="523"/>
      <c r="DF65" s="436"/>
      <c r="DG65" s="523"/>
      <c r="DH65" s="523"/>
      <c r="DI65" s="523"/>
      <c r="DJ65" s="523"/>
      <c r="DK65" s="523"/>
      <c r="DL65" s="523"/>
      <c r="DM65" s="523"/>
      <c r="DN65" s="523"/>
      <c r="DO65" s="523"/>
      <c r="DP65" s="523"/>
      <c r="DQ65" s="395">
        <f t="shared" si="24"/>
        <v>0</v>
      </c>
      <c r="DR65" s="395">
        <f t="shared" si="25"/>
        <v>1</v>
      </c>
      <c r="DS65" s="395">
        <f t="shared" si="26"/>
        <v>0</v>
      </c>
      <c r="DT65" s="395">
        <f t="shared" si="27"/>
        <v>1</v>
      </c>
    </row>
    <row r="66" spans="1:124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3"/>
        <v>0</v>
      </c>
      <c r="T66" s="132">
        <f t="shared" si="4"/>
        <v>1</v>
      </c>
      <c r="U66" s="116">
        <f t="shared" si="5"/>
        <v>3</v>
      </c>
      <c r="V66" s="93">
        <f t="shared" si="28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7"/>
        <v>0</v>
      </c>
      <c r="AJ66" s="227">
        <f t="shared" si="8"/>
        <v>0</v>
      </c>
      <c r="AK66" s="227">
        <f t="shared" si="9"/>
        <v>2</v>
      </c>
      <c r="AL66" s="227">
        <f t="shared" si="10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11"/>
        <v>0</v>
      </c>
      <c r="AZ66" s="281">
        <f t="shared" si="12"/>
        <v>0</v>
      </c>
      <c r="BA66" s="281">
        <f t="shared" si="13"/>
        <v>5</v>
      </c>
      <c r="BB66" s="281">
        <f t="shared" si="14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5"/>
        <v>1</v>
      </c>
      <c r="BS66" s="313">
        <f t="shared" si="16"/>
        <v>1</v>
      </c>
      <c r="BT66" s="313">
        <f t="shared" si="17"/>
        <v>0</v>
      </c>
      <c r="BU66" s="313">
        <f t="shared" si="18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9"/>
        <v>0</v>
      </c>
      <c r="CI66" s="391">
        <f t="shared" si="20"/>
        <v>0</v>
      </c>
      <c r="CJ66" s="392">
        <f t="shared" si="21"/>
        <v>3</v>
      </c>
      <c r="CK66" s="392">
        <f t="shared" si="22"/>
        <v>3</v>
      </c>
      <c r="CL66" s="434"/>
      <c r="CM66" s="434"/>
      <c r="CN66" s="432"/>
      <c r="CO66" s="434"/>
      <c r="CP66" s="436"/>
      <c r="CQ66" s="432"/>
      <c r="CR66" s="432"/>
      <c r="CS66" s="471"/>
      <c r="CT66" s="432"/>
      <c r="CU66" s="471"/>
      <c r="CV66" s="471"/>
      <c r="CW66" s="432"/>
      <c r="CX66" s="395">
        <f t="shared" si="29"/>
        <v>0</v>
      </c>
      <c r="CY66" s="395">
        <f t="shared" si="30"/>
        <v>0</v>
      </c>
      <c r="CZ66" s="395">
        <f t="shared" si="31"/>
        <v>0</v>
      </c>
      <c r="DA66" s="395">
        <f t="shared" si="23"/>
        <v>0</v>
      </c>
      <c r="DB66" s="523"/>
      <c r="DC66" s="523"/>
      <c r="DD66" s="523"/>
      <c r="DE66" s="523"/>
      <c r="DF66" s="436"/>
      <c r="DG66" s="523"/>
      <c r="DH66" s="523"/>
      <c r="DI66" s="523"/>
      <c r="DJ66" s="523"/>
      <c r="DK66" s="523"/>
      <c r="DL66" s="523"/>
      <c r="DM66" s="523"/>
      <c r="DN66" s="523"/>
      <c r="DO66" s="523"/>
      <c r="DP66" s="523"/>
      <c r="DQ66" s="395">
        <f t="shared" si="24"/>
        <v>0</v>
      </c>
      <c r="DR66" s="395">
        <f t="shared" si="25"/>
        <v>0</v>
      </c>
      <c r="DS66" s="395">
        <f t="shared" si="26"/>
        <v>0</v>
      </c>
      <c r="DT66" s="395">
        <f t="shared" si="27"/>
        <v>0</v>
      </c>
    </row>
    <row r="67" spans="1:124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3"/>
        <v>0</v>
      </c>
      <c r="T67" s="132">
        <f t="shared" si="4"/>
        <v>0</v>
      </c>
      <c r="U67" s="116">
        <f t="shared" si="5"/>
        <v>0</v>
      </c>
      <c r="V67" s="93">
        <f t="shared" si="28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7"/>
        <v>0</v>
      </c>
      <c r="AJ67" s="227">
        <f t="shared" si="8"/>
        <v>20</v>
      </c>
      <c r="AK67" s="227">
        <f t="shared" si="9"/>
        <v>0</v>
      </c>
      <c r="AL67" s="227">
        <f t="shared" si="10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11"/>
        <v>0</v>
      </c>
      <c r="AZ67" s="281">
        <f t="shared" si="12"/>
        <v>1</v>
      </c>
      <c r="BA67" s="281">
        <f t="shared" si="13"/>
        <v>0</v>
      </c>
      <c r="BB67" s="281">
        <f t="shared" si="14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5"/>
        <v>0</v>
      </c>
      <c r="BS67" s="313">
        <f t="shared" si="16"/>
        <v>0</v>
      </c>
      <c r="BT67" s="313">
        <f t="shared" si="17"/>
        <v>0</v>
      </c>
      <c r="BU67" s="313">
        <f t="shared" si="18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9"/>
        <v>0</v>
      </c>
      <c r="CI67" s="391">
        <f t="shared" si="20"/>
        <v>8</v>
      </c>
      <c r="CJ67" s="392">
        <f t="shared" si="21"/>
        <v>0</v>
      </c>
      <c r="CK67" s="392">
        <f t="shared" si="22"/>
        <v>8</v>
      </c>
      <c r="CL67" s="434"/>
      <c r="CM67" s="434">
        <v>2</v>
      </c>
      <c r="CN67" s="432"/>
      <c r="CO67" s="434"/>
      <c r="CP67" s="436">
        <v>3</v>
      </c>
      <c r="CQ67" s="432"/>
      <c r="CR67" s="432"/>
      <c r="CS67" s="471"/>
      <c r="CT67" s="432"/>
      <c r="CU67" s="471"/>
      <c r="CV67" s="471"/>
      <c r="CW67" s="432"/>
      <c r="CX67" s="395">
        <f t="shared" si="29"/>
        <v>0</v>
      </c>
      <c r="CY67" s="395">
        <f t="shared" si="30"/>
        <v>5</v>
      </c>
      <c r="CZ67" s="395">
        <f t="shared" si="31"/>
        <v>0</v>
      </c>
      <c r="DA67" s="395">
        <f t="shared" si="23"/>
        <v>5</v>
      </c>
      <c r="DB67" s="523">
        <v>1</v>
      </c>
      <c r="DC67" s="523">
        <v>3</v>
      </c>
      <c r="DD67" s="523"/>
      <c r="DE67" s="523">
        <v>1</v>
      </c>
      <c r="DF67" s="436">
        <v>7</v>
      </c>
      <c r="DG67" s="523"/>
      <c r="DH67" s="523"/>
      <c r="DI67" s="523">
        <v>1</v>
      </c>
      <c r="DJ67" s="523"/>
      <c r="DK67" s="523"/>
      <c r="DL67" s="523">
        <v>3</v>
      </c>
      <c r="DM67" s="523"/>
      <c r="DN67" s="523"/>
      <c r="DO67" s="523"/>
      <c r="DP67" s="523"/>
      <c r="DQ67" s="395">
        <f t="shared" si="24"/>
        <v>2</v>
      </c>
      <c r="DR67" s="395">
        <f t="shared" si="25"/>
        <v>14</v>
      </c>
      <c r="DS67" s="395">
        <f t="shared" si="26"/>
        <v>0</v>
      </c>
      <c r="DT67" s="395">
        <f t="shared" si="27"/>
        <v>16</v>
      </c>
    </row>
    <row r="68" spans="1:124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3"/>
        <v>0</v>
      </c>
      <c r="T68" s="132">
        <f t="shared" si="4"/>
        <v>33</v>
      </c>
      <c r="U68" s="116">
        <f t="shared" si="5"/>
        <v>0</v>
      </c>
      <c r="V68" s="93">
        <f t="shared" si="28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7"/>
        <v>0</v>
      </c>
      <c r="AJ68" s="227">
        <f t="shared" si="8"/>
        <v>103</v>
      </c>
      <c r="AK68" s="227">
        <f t="shared" si="9"/>
        <v>0</v>
      </c>
      <c r="AL68" s="227">
        <f t="shared" si="10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11"/>
        <v>0</v>
      </c>
      <c r="AZ68" s="281">
        <f t="shared" si="12"/>
        <v>0</v>
      </c>
      <c r="BA68" s="281">
        <f t="shared" si="13"/>
        <v>0</v>
      </c>
      <c r="BB68" s="281">
        <f t="shared" si="14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5"/>
        <v>0</v>
      </c>
      <c r="BS68" s="313">
        <f t="shared" si="16"/>
        <v>0</v>
      </c>
      <c r="BT68" s="313">
        <f t="shared" si="17"/>
        <v>0</v>
      </c>
      <c r="BU68" s="313">
        <f t="shared" si="18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9"/>
        <v>0</v>
      </c>
      <c r="CI68" s="391">
        <f t="shared" si="20"/>
        <v>9</v>
      </c>
      <c r="CJ68" s="392">
        <f t="shared" si="21"/>
        <v>0</v>
      </c>
      <c r="CK68" s="392">
        <f t="shared" si="22"/>
        <v>9</v>
      </c>
      <c r="CL68" s="434"/>
      <c r="CM68" s="434"/>
      <c r="CN68" s="432"/>
      <c r="CO68" s="434"/>
      <c r="CP68" s="436">
        <v>4</v>
      </c>
      <c r="CQ68" s="432"/>
      <c r="CR68" s="432"/>
      <c r="CS68" s="471">
        <v>3</v>
      </c>
      <c r="CT68" s="432"/>
      <c r="CU68" s="471"/>
      <c r="CV68" s="471">
        <v>1</v>
      </c>
      <c r="CW68" s="432"/>
      <c r="CX68" s="395">
        <f t="shared" si="29"/>
        <v>0</v>
      </c>
      <c r="CY68" s="395">
        <f t="shared" si="30"/>
        <v>8</v>
      </c>
      <c r="CZ68" s="395">
        <f t="shared" si="31"/>
        <v>0</v>
      </c>
      <c r="DA68" s="395">
        <f t="shared" si="23"/>
        <v>8</v>
      </c>
      <c r="DB68" s="523"/>
      <c r="DC68" s="523">
        <v>1</v>
      </c>
      <c r="DD68" s="523"/>
      <c r="DE68" s="523"/>
      <c r="DF68" s="436"/>
      <c r="DG68" s="523"/>
      <c r="DH68" s="523"/>
      <c r="DI68" s="523">
        <v>1</v>
      </c>
      <c r="DJ68" s="523"/>
      <c r="DK68" s="523"/>
      <c r="DL68" s="523">
        <v>4</v>
      </c>
      <c r="DM68" s="523"/>
      <c r="DN68" s="523"/>
      <c r="DO68" s="523"/>
      <c r="DP68" s="523"/>
      <c r="DQ68" s="395">
        <f t="shared" si="24"/>
        <v>0</v>
      </c>
      <c r="DR68" s="395">
        <f t="shared" si="25"/>
        <v>6</v>
      </c>
      <c r="DS68" s="395">
        <f t="shared" si="26"/>
        <v>0</v>
      </c>
      <c r="DT68" s="395">
        <f t="shared" si="27"/>
        <v>6</v>
      </c>
    </row>
    <row r="69" spans="1:124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3"/>
        <v>0</v>
      </c>
      <c r="T69" s="132">
        <f t="shared" si="4"/>
        <v>70</v>
      </c>
      <c r="U69" s="116">
        <f t="shared" si="5"/>
        <v>1</v>
      </c>
      <c r="V69" s="93">
        <f t="shared" si="28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7"/>
        <v>0</v>
      </c>
      <c r="AJ69" s="227">
        <f t="shared" si="8"/>
        <v>4</v>
      </c>
      <c r="AK69" s="227">
        <f t="shared" si="9"/>
        <v>0</v>
      </c>
      <c r="AL69" s="227">
        <f t="shared" si="10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11"/>
        <v>0</v>
      </c>
      <c r="AZ69" s="281">
        <f t="shared" si="12"/>
        <v>20</v>
      </c>
      <c r="BA69" s="281">
        <f t="shared" si="13"/>
        <v>0</v>
      </c>
      <c r="BB69" s="281">
        <f t="shared" si="14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5"/>
        <v>0</v>
      </c>
      <c r="BS69" s="313">
        <f t="shared" si="16"/>
        <v>16</v>
      </c>
      <c r="BT69" s="313">
        <f t="shared" si="17"/>
        <v>0</v>
      </c>
      <c r="BU69" s="313">
        <f t="shared" si="18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9"/>
        <v>0</v>
      </c>
      <c r="CI69" s="391">
        <f t="shared" si="20"/>
        <v>19</v>
      </c>
      <c r="CJ69" s="392">
        <f t="shared" si="21"/>
        <v>0</v>
      </c>
      <c r="CK69" s="392">
        <f t="shared" si="22"/>
        <v>19</v>
      </c>
      <c r="CL69" s="434"/>
      <c r="CM69" s="434"/>
      <c r="CN69" s="432"/>
      <c r="CO69" s="434"/>
      <c r="CP69" s="436"/>
      <c r="CQ69" s="432"/>
      <c r="CR69" s="432"/>
      <c r="CS69" s="471">
        <v>1</v>
      </c>
      <c r="CT69" s="432"/>
      <c r="CU69" s="471"/>
      <c r="CV69" s="471"/>
      <c r="CW69" s="432"/>
      <c r="CX69" s="395">
        <f t="shared" ref="CX69:CX100" si="32">CL69+CO69+CR69+CU69</f>
        <v>0</v>
      </c>
      <c r="CY69" s="395">
        <f t="shared" ref="CY69:CY100" si="33">CM69+CP69+CS69+CV69</f>
        <v>1</v>
      </c>
      <c r="CZ69" s="395">
        <f t="shared" ref="CZ69:CZ100" si="34">CN69+CQ69+CT69+CW69</f>
        <v>0</v>
      </c>
      <c r="DA69" s="395">
        <f t="shared" si="23"/>
        <v>1</v>
      </c>
      <c r="DB69" s="523"/>
      <c r="DC69" s="523"/>
      <c r="DD69" s="523"/>
      <c r="DE69" s="523"/>
      <c r="DF69" s="436"/>
      <c r="DG69" s="523"/>
      <c r="DH69" s="523"/>
      <c r="DI69" s="523">
        <v>1</v>
      </c>
      <c r="DJ69" s="523"/>
      <c r="DK69" s="523"/>
      <c r="DL69" s="523"/>
      <c r="DM69" s="523"/>
      <c r="DN69" s="523"/>
      <c r="DO69" s="523"/>
      <c r="DP69" s="523"/>
      <c r="DQ69" s="395">
        <f t="shared" si="24"/>
        <v>0</v>
      </c>
      <c r="DR69" s="395">
        <f t="shared" si="25"/>
        <v>1</v>
      </c>
      <c r="DS69" s="395">
        <f t="shared" si="26"/>
        <v>0</v>
      </c>
      <c r="DT69" s="395">
        <f t="shared" si="27"/>
        <v>1</v>
      </c>
    </row>
    <row r="70" spans="1:124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35">D70+G70+J70+M70+P70</f>
        <v>0</v>
      </c>
      <c r="T70" s="132">
        <f t="shared" ref="T70:T112" si="36">E70+H70+K70+N70+Q70</f>
        <v>6</v>
      </c>
      <c r="U70" s="116">
        <f t="shared" ref="U70:U112" si="37">F70+I70+L70+O70+R70</f>
        <v>18</v>
      </c>
      <c r="V70" s="93">
        <f t="shared" si="28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38">W70+Z70+AC70+AF70</f>
        <v>1</v>
      </c>
      <c r="AJ70" s="227">
        <f t="shared" ref="AJ70:AJ112" si="39">X70+AA70+AD70+AG70</f>
        <v>0</v>
      </c>
      <c r="AK70" s="227">
        <f t="shared" ref="AK70:AK112" si="40">Y70+AB70+AE70+AH70</f>
        <v>12</v>
      </c>
      <c r="AL70" s="227">
        <f t="shared" ref="AL70:AL112" si="41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42">AM70+AP70+AS70+AV70</f>
        <v>1</v>
      </c>
      <c r="AZ70" s="281">
        <f t="shared" ref="AZ70:AZ112" si="43">AN70+AQ70+AT70+AW70</f>
        <v>31</v>
      </c>
      <c r="BA70" s="281">
        <f t="shared" ref="BA70:BA112" si="44">AO70+AR70+AU70+AX70</f>
        <v>9</v>
      </c>
      <c r="BB70" s="281">
        <f t="shared" ref="BB70:BB112" si="45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46">BC70+BF70+BI70+BL70+BO70</f>
        <v>0</v>
      </c>
      <c r="BS70" s="313">
        <f t="shared" ref="BS70:BS114" si="47">BD70+BG70+BJ70+BM70+BP70</f>
        <v>18</v>
      </c>
      <c r="BT70" s="313">
        <f t="shared" ref="BT70:BT114" si="48">BE70+BH70+BK70+BN70+BQ70</f>
        <v>8</v>
      </c>
      <c r="BU70" s="313">
        <f t="shared" ref="BU70:BU114" si="49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50">BV70+BY70+CB70+CE70</f>
        <v>0</v>
      </c>
      <c r="CI70" s="391">
        <f t="shared" ref="CI70:CI114" si="51">BW70+BZ70+CC70+CF70</f>
        <v>13</v>
      </c>
      <c r="CJ70" s="392">
        <f t="shared" ref="CJ70:CJ114" si="52">BX70+CA70+CD70+CG70</f>
        <v>3</v>
      </c>
      <c r="CK70" s="392">
        <f t="shared" ref="CK70:CK114" si="53">CH70+CI70+CJ70</f>
        <v>16</v>
      </c>
      <c r="CL70" s="434"/>
      <c r="CM70" s="434">
        <v>1</v>
      </c>
      <c r="CN70" s="432"/>
      <c r="CO70" s="434"/>
      <c r="CP70" s="436"/>
      <c r="CQ70" s="432">
        <v>2</v>
      </c>
      <c r="CR70" s="432"/>
      <c r="CS70" s="471"/>
      <c r="CT70" s="432">
        <v>2</v>
      </c>
      <c r="CU70" s="471"/>
      <c r="CV70" s="471"/>
      <c r="CW70" s="432"/>
      <c r="CX70" s="395">
        <f t="shared" si="32"/>
        <v>0</v>
      </c>
      <c r="CY70" s="395">
        <f t="shared" si="33"/>
        <v>1</v>
      </c>
      <c r="CZ70" s="395">
        <f t="shared" si="34"/>
        <v>4</v>
      </c>
      <c r="DA70" s="395">
        <f t="shared" ref="DA70:DA114" si="54">CX70+CY70+CZ70</f>
        <v>5</v>
      </c>
      <c r="DB70" s="523"/>
      <c r="DC70" s="523"/>
      <c r="DD70" s="501">
        <v>5</v>
      </c>
      <c r="DE70" s="523"/>
      <c r="DF70" s="436"/>
      <c r="DG70" s="501">
        <v>1</v>
      </c>
      <c r="DH70" s="523"/>
      <c r="DI70" s="523"/>
      <c r="DJ70" s="523"/>
      <c r="DK70" s="523"/>
      <c r="DL70" s="523"/>
      <c r="DM70" s="523">
        <v>1</v>
      </c>
      <c r="DN70" s="523"/>
      <c r="DO70" s="523"/>
      <c r="DP70" s="523"/>
      <c r="DQ70" s="395">
        <f t="shared" ref="DQ70:DQ114" si="55">DB70+DE70+DH70+DK70+DN70</f>
        <v>0</v>
      </c>
      <c r="DR70" s="395">
        <f t="shared" ref="DR70:DR114" si="56">DC70+DF70+DI70+DL70+DO70</f>
        <v>0</v>
      </c>
      <c r="DS70" s="395">
        <f t="shared" ref="DS70:DS114" si="57">DD70+DG70+DJ70+DM70+DP70</f>
        <v>7</v>
      </c>
      <c r="DT70" s="395">
        <f t="shared" ref="DT70:DT114" si="58">DQ70+DR70+DS70</f>
        <v>7</v>
      </c>
    </row>
    <row r="71" spans="1:124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35"/>
        <v>0</v>
      </c>
      <c r="T71" s="132">
        <f t="shared" si="36"/>
        <v>0</v>
      </c>
      <c r="U71" s="116">
        <f t="shared" si="37"/>
        <v>0</v>
      </c>
      <c r="V71" s="93">
        <f t="shared" si="28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38"/>
        <v>4</v>
      </c>
      <c r="AJ71" s="227">
        <f t="shared" si="39"/>
        <v>0</v>
      </c>
      <c r="AK71" s="227">
        <f t="shared" si="40"/>
        <v>1</v>
      </c>
      <c r="AL71" s="227">
        <f t="shared" si="41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42"/>
        <v>0</v>
      </c>
      <c r="AZ71" s="281">
        <f t="shared" si="43"/>
        <v>5</v>
      </c>
      <c r="BA71" s="281">
        <f t="shared" si="44"/>
        <v>1</v>
      </c>
      <c r="BB71" s="281">
        <f t="shared" si="45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46"/>
        <v>0</v>
      </c>
      <c r="BS71" s="313">
        <f t="shared" si="47"/>
        <v>3</v>
      </c>
      <c r="BT71" s="313">
        <f t="shared" si="48"/>
        <v>1</v>
      </c>
      <c r="BU71" s="313">
        <f t="shared" si="49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50"/>
        <v>0</v>
      </c>
      <c r="CI71" s="391">
        <f t="shared" si="51"/>
        <v>5</v>
      </c>
      <c r="CJ71" s="392">
        <f t="shared" si="52"/>
        <v>0</v>
      </c>
      <c r="CK71" s="392">
        <f t="shared" si="53"/>
        <v>5</v>
      </c>
      <c r="CL71" s="434"/>
      <c r="CM71" s="434"/>
      <c r="CN71" s="432"/>
      <c r="CO71" s="434"/>
      <c r="CP71" s="436"/>
      <c r="CQ71" s="432">
        <v>1</v>
      </c>
      <c r="CR71" s="432"/>
      <c r="CS71" s="471"/>
      <c r="CT71" s="432"/>
      <c r="CU71" s="471"/>
      <c r="CV71" s="471"/>
      <c r="CW71" s="432"/>
      <c r="CX71" s="395">
        <f t="shared" si="32"/>
        <v>0</v>
      </c>
      <c r="CY71" s="395">
        <f t="shared" si="33"/>
        <v>0</v>
      </c>
      <c r="CZ71" s="395">
        <f t="shared" si="34"/>
        <v>1</v>
      </c>
      <c r="DA71" s="395">
        <f t="shared" si="54"/>
        <v>1</v>
      </c>
      <c r="DB71" s="523"/>
      <c r="DC71" s="523"/>
      <c r="DD71" s="523"/>
      <c r="DE71" s="523"/>
      <c r="DF71" s="436"/>
      <c r="DG71" s="523"/>
      <c r="DH71" s="523"/>
      <c r="DI71" s="523"/>
      <c r="DJ71" s="523"/>
      <c r="DK71" s="523"/>
      <c r="DL71" s="523"/>
      <c r="DM71" s="523"/>
      <c r="DN71" s="523"/>
      <c r="DO71" s="523"/>
      <c r="DP71" s="523"/>
      <c r="DQ71" s="395">
        <f t="shared" si="55"/>
        <v>0</v>
      </c>
      <c r="DR71" s="395">
        <f t="shared" si="56"/>
        <v>0</v>
      </c>
      <c r="DS71" s="395">
        <f t="shared" si="57"/>
        <v>0</v>
      </c>
      <c r="DT71" s="395">
        <f t="shared" si="58"/>
        <v>0</v>
      </c>
    </row>
    <row r="72" spans="1:124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35"/>
        <v>0</v>
      </c>
      <c r="T72" s="132">
        <f t="shared" si="36"/>
        <v>0</v>
      </c>
      <c r="U72" s="116">
        <f t="shared" si="37"/>
        <v>0</v>
      </c>
      <c r="V72" s="93">
        <f t="shared" si="28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38"/>
        <v>0</v>
      </c>
      <c r="AJ72" s="227">
        <f t="shared" si="39"/>
        <v>0</v>
      </c>
      <c r="AK72" s="227">
        <f t="shared" si="40"/>
        <v>0</v>
      </c>
      <c r="AL72" s="227">
        <f t="shared" si="41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42"/>
        <v>0</v>
      </c>
      <c r="AZ72" s="281">
        <f t="shared" si="43"/>
        <v>0</v>
      </c>
      <c r="BA72" s="281">
        <f t="shared" si="44"/>
        <v>0</v>
      </c>
      <c r="BB72" s="281">
        <f t="shared" si="45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46"/>
        <v>0</v>
      </c>
      <c r="BS72" s="313">
        <f t="shared" si="47"/>
        <v>0</v>
      </c>
      <c r="BT72" s="313">
        <f t="shared" si="48"/>
        <v>0</v>
      </c>
      <c r="BU72" s="313">
        <f t="shared" si="49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50"/>
        <v>0</v>
      </c>
      <c r="CI72" s="391">
        <f t="shared" si="51"/>
        <v>0</v>
      </c>
      <c r="CJ72" s="392">
        <f t="shared" si="52"/>
        <v>0</v>
      </c>
      <c r="CK72" s="392">
        <f t="shared" si="53"/>
        <v>0</v>
      </c>
      <c r="CL72" s="434"/>
      <c r="CM72" s="434"/>
      <c r="CN72" s="432"/>
      <c r="CO72" s="434"/>
      <c r="CP72" s="436"/>
      <c r="CQ72" s="432"/>
      <c r="CR72" s="432"/>
      <c r="CS72" s="471"/>
      <c r="CT72" s="432"/>
      <c r="CU72" s="471"/>
      <c r="CV72" s="471"/>
      <c r="CW72" s="432"/>
      <c r="CX72" s="395">
        <f t="shared" si="32"/>
        <v>0</v>
      </c>
      <c r="CY72" s="395">
        <f t="shared" si="33"/>
        <v>0</v>
      </c>
      <c r="CZ72" s="395">
        <f t="shared" si="34"/>
        <v>0</v>
      </c>
      <c r="DA72" s="395">
        <f t="shared" si="54"/>
        <v>0</v>
      </c>
      <c r="DB72" s="523"/>
      <c r="DC72" s="523"/>
      <c r="DD72" s="523"/>
      <c r="DE72" s="523"/>
      <c r="DF72" s="436"/>
      <c r="DG72" s="523"/>
      <c r="DH72" s="523"/>
      <c r="DI72" s="523"/>
      <c r="DJ72" s="523"/>
      <c r="DK72" s="523"/>
      <c r="DL72" s="523"/>
      <c r="DM72" s="523"/>
      <c r="DN72" s="523"/>
      <c r="DO72" s="523"/>
      <c r="DP72" s="523"/>
      <c r="DQ72" s="395">
        <f t="shared" si="55"/>
        <v>0</v>
      </c>
      <c r="DR72" s="395">
        <f t="shared" si="56"/>
        <v>0</v>
      </c>
      <c r="DS72" s="395">
        <f t="shared" si="57"/>
        <v>0</v>
      </c>
      <c r="DT72" s="395">
        <f t="shared" si="58"/>
        <v>0</v>
      </c>
    </row>
    <row r="73" spans="1:124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35"/>
        <v>0</v>
      </c>
      <c r="T73" s="132">
        <f t="shared" si="36"/>
        <v>0</v>
      </c>
      <c r="U73" s="116">
        <f t="shared" si="37"/>
        <v>1</v>
      </c>
      <c r="V73" s="93">
        <f t="shared" ref="V73:V112" si="59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38"/>
        <v>0</v>
      </c>
      <c r="AJ73" s="227">
        <f t="shared" si="39"/>
        <v>0</v>
      </c>
      <c r="AK73" s="227">
        <f t="shared" si="40"/>
        <v>0</v>
      </c>
      <c r="AL73" s="227">
        <f t="shared" si="41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42"/>
        <v>0</v>
      </c>
      <c r="AZ73" s="281">
        <f t="shared" si="43"/>
        <v>0</v>
      </c>
      <c r="BA73" s="281">
        <f t="shared" si="44"/>
        <v>0</v>
      </c>
      <c r="BB73" s="281">
        <f t="shared" si="45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46"/>
        <v>0</v>
      </c>
      <c r="BS73" s="313">
        <f t="shared" si="47"/>
        <v>0</v>
      </c>
      <c r="BT73" s="313">
        <f t="shared" si="48"/>
        <v>0</v>
      </c>
      <c r="BU73" s="313">
        <f t="shared" si="49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50"/>
        <v>0</v>
      </c>
      <c r="CI73" s="391">
        <f t="shared" si="51"/>
        <v>0</v>
      </c>
      <c r="CJ73" s="392">
        <f t="shared" si="52"/>
        <v>0</v>
      </c>
      <c r="CK73" s="392">
        <f t="shared" si="53"/>
        <v>0</v>
      </c>
      <c r="CL73" s="434"/>
      <c r="CM73" s="434"/>
      <c r="CN73" s="432"/>
      <c r="CO73" s="434"/>
      <c r="CP73" s="436">
        <v>1</v>
      </c>
      <c r="CQ73" s="432"/>
      <c r="CR73" s="432"/>
      <c r="CS73" s="471"/>
      <c r="CT73" s="432"/>
      <c r="CU73" s="471"/>
      <c r="CV73" s="471">
        <v>1</v>
      </c>
      <c r="CW73" s="432"/>
      <c r="CX73" s="395">
        <f t="shared" si="32"/>
        <v>0</v>
      </c>
      <c r="CY73" s="395">
        <f t="shared" si="33"/>
        <v>2</v>
      </c>
      <c r="CZ73" s="395">
        <f t="shared" si="34"/>
        <v>0</v>
      </c>
      <c r="DA73" s="395">
        <f t="shared" si="54"/>
        <v>2</v>
      </c>
      <c r="DB73" s="523"/>
      <c r="DC73" s="523"/>
      <c r="DD73" s="523"/>
      <c r="DE73" s="523"/>
      <c r="DF73" s="436"/>
      <c r="DG73" s="523"/>
      <c r="DH73" s="523"/>
      <c r="DI73" s="523"/>
      <c r="DJ73" s="523"/>
      <c r="DK73" s="523"/>
      <c r="DL73" s="523"/>
      <c r="DM73" s="523"/>
      <c r="DN73" s="523"/>
      <c r="DO73" s="523"/>
      <c r="DP73" s="523"/>
      <c r="DQ73" s="395">
        <f t="shared" si="55"/>
        <v>0</v>
      </c>
      <c r="DR73" s="395">
        <f t="shared" si="56"/>
        <v>0</v>
      </c>
      <c r="DS73" s="395">
        <f t="shared" si="57"/>
        <v>0</v>
      </c>
      <c r="DT73" s="395">
        <f t="shared" si="58"/>
        <v>0</v>
      </c>
    </row>
    <row r="74" spans="1:124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35"/>
        <v>0</v>
      </c>
      <c r="T74" s="132">
        <f t="shared" si="36"/>
        <v>0</v>
      </c>
      <c r="U74" s="116">
        <f t="shared" si="37"/>
        <v>0</v>
      </c>
      <c r="V74" s="93">
        <f t="shared" si="59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38"/>
        <v>0</v>
      </c>
      <c r="AJ74" s="227">
        <f t="shared" si="39"/>
        <v>0</v>
      </c>
      <c r="AK74" s="227">
        <f t="shared" si="40"/>
        <v>0</v>
      </c>
      <c r="AL74" s="227">
        <f t="shared" si="41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42"/>
        <v>0</v>
      </c>
      <c r="AZ74" s="281">
        <f t="shared" si="43"/>
        <v>0</v>
      </c>
      <c r="BA74" s="281">
        <f t="shared" si="44"/>
        <v>0</v>
      </c>
      <c r="BB74" s="281">
        <f t="shared" si="45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46"/>
        <v>0</v>
      </c>
      <c r="BS74" s="313">
        <f t="shared" si="47"/>
        <v>0</v>
      </c>
      <c r="BT74" s="313">
        <f t="shared" si="48"/>
        <v>0</v>
      </c>
      <c r="BU74" s="313">
        <f t="shared" si="49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50"/>
        <v>0</v>
      </c>
      <c r="CI74" s="391">
        <f t="shared" si="51"/>
        <v>0</v>
      </c>
      <c r="CJ74" s="392">
        <f t="shared" si="52"/>
        <v>0</v>
      </c>
      <c r="CK74" s="392">
        <f t="shared" si="53"/>
        <v>0</v>
      </c>
      <c r="CL74" s="434"/>
      <c r="CM74" s="434"/>
      <c r="CN74" s="432"/>
      <c r="CO74" s="434"/>
      <c r="CP74" s="436"/>
      <c r="CQ74" s="432"/>
      <c r="CR74" s="432"/>
      <c r="CS74" s="471"/>
      <c r="CT74" s="432"/>
      <c r="CU74" s="471"/>
      <c r="CV74" s="471"/>
      <c r="CW74" s="432"/>
      <c r="CX74" s="395">
        <f t="shared" si="32"/>
        <v>0</v>
      </c>
      <c r="CY74" s="395">
        <f t="shared" si="33"/>
        <v>0</v>
      </c>
      <c r="CZ74" s="395">
        <f t="shared" si="34"/>
        <v>0</v>
      </c>
      <c r="DA74" s="395">
        <f t="shared" si="54"/>
        <v>0</v>
      </c>
      <c r="DB74" s="523"/>
      <c r="DC74" s="523"/>
      <c r="DD74" s="523"/>
      <c r="DE74" s="523"/>
      <c r="DF74" s="436"/>
      <c r="DG74" s="523"/>
      <c r="DH74" s="523"/>
      <c r="DI74" s="523"/>
      <c r="DJ74" s="523"/>
      <c r="DK74" s="523"/>
      <c r="DL74" s="523"/>
      <c r="DM74" s="523"/>
      <c r="DN74" s="523"/>
      <c r="DO74" s="523"/>
      <c r="DP74" s="523"/>
      <c r="DQ74" s="395">
        <f t="shared" si="55"/>
        <v>0</v>
      </c>
      <c r="DR74" s="395">
        <f t="shared" si="56"/>
        <v>0</v>
      </c>
      <c r="DS74" s="395">
        <f t="shared" si="57"/>
        <v>0</v>
      </c>
      <c r="DT74" s="395">
        <f t="shared" si="58"/>
        <v>0</v>
      </c>
    </row>
    <row r="75" spans="1:124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35"/>
        <v>0</v>
      </c>
      <c r="T75" s="132">
        <f t="shared" si="36"/>
        <v>0</v>
      </c>
      <c r="U75" s="116">
        <f t="shared" si="37"/>
        <v>0</v>
      </c>
      <c r="V75" s="93">
        <f t="shared" si="59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38"/>
        <v>0</v>
      </c>
      <c r="AJ75" s="227">
        <f t="shared" si="39"/>
        <v>1</v>
      </c>
      <c r="AK75" s="227">
        <f t="shared" si="40"/>
        <v>0</v>
      </c>
      <c r="AL75" s="227">
        <f t="shared" si="41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42"/>
        <v>0</v>
      </c>
      <c r="AZ75" s="281">
        <f t="shared" si="43"/>
        <v>0</v>
      </c>
      <c r="BA75" s="281">
        <f t="shared" si="44"/>
        <v>0</v>
      </c>
      <c r="BB75" s="281">
        <f t="shared" si="45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46"/>
        <v>0</v>
      </c>
      <c r="BS75" s="313">
        <f t="shared" si="47"/>
        <v>0</v>
      </c>
      <c r="BT75" s="313">
        <f t="shared" si="48"/>
        <v>0</v>
      </c>
      <c r="BU75" s="313">
        <f t="shared" si="49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50"/>
        <v>0</v>
      </c>
      <c r="CI75" s="391">
        <f t="shared" si="51"/>
        <v>0</v>
      </c>
      <c r="CJ75" s="392">
        <f t="shared" si="52"/>
        <v>0</v>
      </c>
      <c r="CK75" s="392">
        <f t="shared" si="53"/>
        <v>0</v>
      </c>
      <c r="CL75" s="434"/>
      <c r="CM75" s="434"/>
      <c r="CN75" s="432"/>
      <c r="CO75" s="434"/>
      <c r="CP75" s="436"/>
      <c r="CQ75" s="432"/>
      <c r="CR75" s="432"/>
      <c r="CS75" s="471"/>
      <c r="CT75" s="432"/>
      <c r="CU75" s="471"/>
      <c r="CV75" s="471"/>
      <c r="CW75" s="432"/>
      <c r="CX75" s="395">
        <f t="shared" si="32"/>
        <v>0</v>
      </c>
      <c r="CY75" s="395">
        <f t="shared" si="33"/>
        <v>0</v>
      </c>
      <c r="CZ75" s="395">
        <f t="shared" si="34"/>
        <v>0</v>
      </c>
      <c r="DA75" s="395">
        <f t="shared" si="54"/>
        <v>0</v>
      </c>
      <c r="DB75" s="523"/>
      <c r="DC75" s="523"/>
      <c r="DD75" s="523"/>
      <c r="DE75" s="523"/>
      <c r="DF75" s="436"/>
      <c r="DG75" s="523"/>
      <c r="DH75" s="523"/>
      <c r="DI75" s="523"/>
      <c r="DJ75" s="523"/>
      <c r="DK75" s="523"/>
      <c r="DL75" s="523"/>
      <c r="DM75" s="523"/>
      <c r="DN75" s="523"/>
      <c r="DO75" s="523"/>
      <c r="DP75" s="523"/>
      <c r="DQ75" s="395">
        <f t="shared" si="55"/>
        <v>0</v>
      </c>
      <c r="DR75" s="395">
        <f t="shared" si="56"/>
        <v>0</v>
      </c>
      <c r="DS75" s="395">
        <f t="shared" si="57"/>
        <v>0</v>
      </c>
      <c r="DT75" s="395">
        <f t="shared" si="58"/>
        <v>0</v>
      </c>
    </row>
    <row r="76" spans="1:124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35"/>
        <v>0</v>
      </c>
      <c r="T76" s="132">
        <f t="shared" si="36"/>
        <v>0</v>
      </c>
      <c r="U76" s="116">
        <f t="shared" si="37"/>
        <v>0</v>
      </c>
      <c r="V76" s="93">
        <f t="shared" si="59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38"/>
        <v>0</v>
      </c>
      <c r="AJ76" s="227">
        <f t="shared" si="39"/>
        <v>64</v>
      </c>
      <c r="AK76" s="227">
        <f t="shared" si="40"/>
        <v>0</v>
      </c>
      <c r="AL76" s="227">
        <f t="shared" si="41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42"/>
        <v>0</v>
      </c>
      <c r="AZ76" s="281">
        <f t="shared" si="43"/>
        <v>0</v>
      </c>
      <c r="BA76" s="281">
        <f t="shared" si="44"/>
        <v>0</v>
      </c>
      <c r="BB76" s="281">
        <f t="shared" si="45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46"/>
        <v>0</v>
      </c>
      <c r="BS76" s="313">
        <f t="shared" si="47"/>
        <v>0</v>
      </c>
      <c r="BT76" s="313">
        <f t="shared" si="48"/>
        <v>0</v>
      </c>
      <c r="BU76" s="313">
        <f t="shared" si="49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50"/>
        <v>0</v>
      </c>
      <c r="CI76" s="391">
        <f t="shared" si="51"/>
        <v>55</v>
      </c>
      <c r="CJ76" s="392">
        <f t="shared" si="52"/>
        <v>0</v>
      </c>
      <c r="CK76" s="392">
        <f t="shared" si="53"/>
        <v>55</v>
      </c>
      <c r="CL76" s="434"/>
      <c r="CM76" s="434"/>
      <c r="CN76" s="432"/>
      <c r="CO76" s="434"/>
      <c r="CP76" s="436"/>
      <c r="CQ76" s="432"/>
      <c r="CR76" s="432"/>
      <c r="CS76" s="471"/>
      <c r="CT76" s="432"/>
      <c r="CU76" s="471"/>
      <c r="CV76" s="471"/>
      <c r="CW76" s="432"/>
      <c r="CX76" s="395">
        <f t="shared" si="32"/>
        <v>0</v>
      </c>
      <c r="CY76" s="395">
        <f t="shared" si="33"/>
        <v>0</v>
      </c>
      <c r="CZ76" s="395">
        <f t="shared" si="34"/>
        <v>0</v>
      </c>
      <c r="DA76" s="395">
        <f t="shared" si="54"/>
        <v>0</v>
      </c>
      <c r="DB76" s="523"/>
      <c r="DC76" s="523"/>
      <c r="DD76" s="523"/>
      <c r="DE76" s="523"/>
      <c r="DF76" s="436"/>
      <c r="DG76" s="523"/>
      <c r="DH76" s="523"/>
      <c r="DI76" s="523"/>
      <c r="DJ76" s="523"/>
      <c r="DK76" s="523"/>
      <c r="DL76" s="523"/>
      <c r="DM76" s="523"/>
      <c r="DN76" s="523"/>
      <c r="DO76" s="523"/>
      <c r="DP76" s="523"/>
      <c r="DQ76" s="395">
        <f t="shared" si="55"/>
        <v>0</v>
      </c>
      <c r="DR76" s="395">
        <f t="shared" si="56"/>
        <v>0</v>
      </c>
      <c r="DS76" s="395">
        <f t="shared" si="57"/>
        <v>0</v>
      </c>
      <c r="DT76" s="395">
        <f t="shared" si="58"/>
        <v>0</v>
      </c>
    </row>
    <row r="77" spans="1:124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35"/>
        <v>0</v>
      </c>
      <c r="T77" s="132">
        <f t="shared" si="36"/>
        <v>80</v>
      </c>
      <c r="U77" s="116">
        <f t="shared" si="37"/>
        <v>0</v>
      </c>
      <c r="V77" s="93">
        <f t="shared" si="59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38"/>
        <v>0</v>
      </c>
      <c r="AJ77" s="227">
        <f t="shared" si="39"/>
        <v>0</v>
      </c>
      <c r="AK77" s="227">
        <f t="shared" si="40"/>
        <v>0</v>
      </c>
      <c r="AL77" s="227">
        <f t="shared" si="41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42"/>
        <v>0</v>
      </c>
      <c r="AZ77" s="281">
        <f t="shared" si="43"/>
        <v>0</v>
      </c>
      <c r="BA77" s="281">
        <f t="shared" si="44"/>
        <v>0</v>
      </c>
      <c r="BB77" s="281">
        <f t="shared" si="45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46"/>
        <v>0</v>
      </c>
      <c r="BS77" s="313">
        <f t="shared" si="47"/>
        <v>0</v>
      </c>
      <c r="BT77" s="313">
        <f t="shared" si="48"/>
        <v>0</v>
      </c>
      <c r="BU77" s="313">
        <f t="shared" si="49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50"/>
        <v>0</v>
      </c>
      <c r="CI77" s="391">
        <f t="shared" si="51"/>
        <v>0</v>
      </c>
      <c r="CJ77" s="392">
        <f t="shared" si="52"/>
        <v>0</v>
      </c>
      <c r="CK77" s="392">
        <f t="shared" si="53"/>
        <v>0</v>
      </c>
      <c r="CL77" s="434"/>
      <c r="CM77" s="434"/>
      <c r="CN77" s="432"/>
      <c r="CO77" s="434"/>
      <c r="CP77" s="436"/>
      <c r="CQ77" s="432"/>
      <c r="CR77" s="432"/>
      <c r="CS77" s="471"/>
      <c r="CT77" s="432"/>
      <c r="CU77" s="471"/>
      <c r="CV77" s="471"/>
      <c r="CW77" s="432"/>
      <c r="CX77" s="395">
        <f t="shared" si="32"/>
        <v>0</v>
      </c>
      <c r="CY77" s="395">
        <f t="shared" si="33"/>
        <v>0</v>
      </c>
      <c r="CZ77" s="395">
        <f t="shared" si="34"/>
        <v>0</v>
      </c>
      <c r="DA77" s="395">
        <f t="shared" si="54"/>
        <v>0</v>
      </c>
      <c r="DB77" s="523"/>
      <c r="DC77" s="523"/>
      <c r="DD77" s="523"/>
      <c r="DE77" s="523"/>
      <c r="DF77" s="436"/>
      <c r="DG77" s="523"/>
      <c r="DH77" s="523"/>
      <c r="DI77" s="523"/>
      <c r="DJ77" s="523"/>
      <c r="DK77" s="523"/>
      <c r="DL77" s="523"/>
      <c r="DM77" s="523"/>
      <c r="DN77" s="523"/>
      <c r="DO77" s="523"/>
      <c r="DP77" s="523"/>
      <c r="DQ77" s="395">
        <f t="shared" si="55"/>
        <v>0</v>
      </c>
      <c r="DR77" s="395">
        <f t="shared" si="56"/>
        <v>0</v>
      </c>
      <c r="DS77" s="395">
        <f t="shared" si="57"/>
        <v>0</v>
      </c>
      <c r="DT77" s="395">
        <f t="shared" si="58"/>
        <v>0</v>
      </c>
    </row>
    <row r="78" spans="1:124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35"/>
        <v>0</v>
      </c>
      <c r="T78" s="132">
        <f t="shared" si="36"/>
        <v>0</v>
      </c>
      <c r="U78" s="116">
        <f t="shared" si="37"/>
        <v>0</v>
      </c>
      <c r="V78" s="93">
        <f t="shared" si="59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38"/>
        <v>0</v>
      </c>
      <c r="AJ78" s="227">
        <f t="shared" si="39"/>
        <v>0</v>
      </c>
      <c r="AK78" s="227">
        <f t="shared" si="40"/>
        <v>0</v>
      </c>
      <c r="AL78" s="227">
        <f t="shared" si="41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42"/>
        <v>0</v>
      </c>
      <c r="AZ78" s="281">
        <f t="shared" si="43"/>
        <v>0</v>
      </c>
      <c r="BA78" s="281">
        <f t="shared" si="44"/>
        <v>0</v>
      </c>
      <c r="BB78" s="281">
        <f t="shared" si="45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46"/>
        <v>0</v>
      </c>
      <c r="BS78" s="313">
        <f t="shared" si="47"/>
        <v>0</v>
      </c>
      <c r="BT78" s="313">
        <f t="shared" si="48"/>
        <v>0</v>
      </c>
      <c r="BU78" s="313">
        <f t="shared" si="49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50"/>
        <v>0</v>
      </c>
      <c r="CI78" s="391">
        <f t="shared" si="51"/>
        <v>32</v>
      </c>
      <c r="CJ78" s="392">
        <f t="shared" si="52"/>
        <v>0</v>
      </c>
      <c r="CK78" s="392">
        <f t="shared" si="53"/>
        <v>32</v>
      </c>
      <c r="CL78" s="434"/>
      <c r="CM78" s="434"/>
      <c r="CN78" s="432"/>
      <c r="CO78" s="434"/>
      <c r="CP78" s="436"/>
      <c r="CQ78" s="432"/>
      <c r="CR78" s="432"/>
      <c r="CS78" s="471"/>
      <c r="CT78" s="432"/>
      <c r="CU78" s="471"/>
      <c r="CV78" s="471"/>
      <c r="CW78" s="432"/>
      <c r="CX78" s="395">
        <f t="shared" si="32"/>
        <v>0</v>
      </c>
      <c r="CY78" s="395">
        <f t="shared" si="33"/>
        <v>0</v>
      </c>
      <c r="CZ78" s="395">
        <f t="shared" si="34"/>
        <v>0</v>
      </c>
      <c r="DA78" s="395">
        <f t="shared" si="54"/>
        <v>0</v>
      </c>
      <c r="DB78" s="523"/>
      <c r="DC78" s="523"/>
      <c r="DD78" s="523"/>
      <c r="DE78" s="523"/>
      <c r="DF78" s="436"/>
      <c r="DG78" s="523"/>
      <c r="DH78" s="523"/>
      <c r="DI78" s="523"/>
      <c r="DJ78" s="523"/>
      <c r="DK78" s="523"/>
      <c r="DL78" s="523"/>
      <c r="DM78" s="523"/>
      <c r="DN78" s="523"/>
      <c r="DO78" s="523"/>
      <c r="DP78" s="523"/>
      <c r="DQ78" s="395">
        <f t="shared" si="55"/>
        <v>0</v>
      </c>
      <c r="DR78" s="395">
        <f t="shared" si="56"/>
        <v>0</v>
      </c>
      <c r="DS78" s="395">
        <f t="shared" si="57"/>
        <v>0</v>
      </c>
      <c r="DT78" s="395">
        <f t="shared" si="58"/>
        <v>0</v>
      </c>
    </row>
    <row r="79" spans="1:124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35"/>
        <v>0</v>
      </c>
      <c r="T79" s="132">
        <f t="shared" si="36"/>
        <v>0</v>
      </c>
      <c r="U79" s="116">
        <f t="shared" si="37"/>
        <v>0</v>
      </c>
      <c r="V79" s="93">
        <f t="shared" si="59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38"/>
        <v>0</v>
      </c>
      <c r="AJ79" s="227">
        <f t="shared" si="39"/>
        <v>0</v>
      </c>
      <c r="AK79" s="227">
        <f t="shared" si="40"/>
        <v>109</v>
      </c>
      <c r="AL79" s="227">
        <f t="shared" si="41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42"/>
        <v>0</v>
      </c>
      <c r="AZ79" s="281">
        <f t="shared" si="43"/>
        <v>32</v>
      </c>
      <c r="BA79" s="281">
        <f t="shared" si="44"/>
        <v>73</v>
      </c>
      <c r="BB79" s="281">
        <f t="shared" si="45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46"/>
        <v>0</v>
      </c>
      <c r="BS79" s="313">
        <f t="shared" si="47"/>
        <v>170</v>
      </c>
      <c r="BT79" s="313">
        <f t="shared" si="48"/>
        <v>258</v>
      </c>
      <c r="BU79" s="313">
        <f t="shared" si="49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50"/>
        <v>0</v>
      </c>
      <c r="CI79" s="391">
        <f t="shared" si="51"/>
        <v>0</v>
      </c>
      <c r="CJ79" s="392">
        <f t="shared" si="52"/>
        <v>167</v>
      </c>
      <c r="CK79" s="392">
        <f t="shared" si="53"/>
        <v>167</v>
      </c>
      <c r="CL79" s="434"/>
      <c r="CM79" s="434"/>
      <c r="CN79" s="432">
        <v>58</v>
      </c>
      <c r="CO79" s="434"/>
      <c r="CP79" s="436"/>
      <c r="CQ79" s="432">
        <v>25</v>
      </c>
      <c r="CR79" s="432"/>
      <c r="CS79" s="471"/>
      <c r="CT79" s="432"/>
      <c r="CU79" s="471"/>
      <c r="CV79" s="471"/>
      <c r="CW79" s="432"/>
      <c r="CX79" s="395">
        <f t="shared" si="32"/>
        <v>0</v>
      </c>
      <c r="CY79" s="395">
        <f t="shared" si="33"/>
        <v>0</v>
      </c>
      <c r="CZ79" s="395">
        <f t="shared" si="34"/>
        <v>83</v>
      </c>
      <c r="DA79" s="395">
        <f t="shared" si="54"/>
        <v>83</v>
      </c>
      <c r="DB79" s="523"/>
      <c r="DC79" s="523"/>
      <c r="DD79" s="501">
        <v>15</v>
      </c>
      <c r="DE79" s="523"/>
      <c r="DF79" s="436"/>
      <c r="DG79" s="501">
        <v>25</v>
      </c>
      <c r="DH79" s="523"/>
      <c r="DI79" s="523"/>
      <c r="DJ79" s="523">
        <v>18</v>
      </c>
      <c r="DK79" s="523"/>
      <c r="DL79" s="523"/>
      <c r="DM79" s="523">
        <v>38</v>
      </c>
      <c r="DN79" s="523"/>
      <c r="DO79" s="523"/>
      <c r="DP79" s="523"/>
      <c r="DQ79" s="395">
        <f t="shared" si="55"/>
        <v>0</v>
      </c>
      <c r="DR79" s="395">
        <f t="shared" si="56"/>
        <v>0</v>
      </c>
      <c r="DS79" s="395">
        <f t="shared" si="57"/>
        <v>96</v>
      </c>
      <c r="DT79" s="395">
        <f t="shared" si="58"/>
        <v>96</v>
      </c>
    </row>
    <row r="80" spans="1:124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35"/>
        <v>0</v>
      </c>
      <c r="T80" s="132">
        <f t="shared" si="36"/>
        <v>0</v>
      </c>
      <c r="U80" s="116">
        <f t="shared" si="37"/>
        <v>0</v>
      </c>
      <c r="V80" s="93">
        <f t="shared" si="59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38"/>
        <v>0</v>
      </c>
      <c r="AJ80" s="227">
        <f t="shared" si="39"/>
        <v>0</v>
      </c>
      <c r="AK80" s="227">
        <f t="shared" si="40"/>
        <v>0</v>
      </c>
      <c r="AL80" s="227">
        <f t="shared" si="41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42"/>
        <v>0</v>
      </c>
      <c r="AZ80" s="281">
        <f t="shared" si="43"/>
        <v>0</v>
      </c>
      <c r="BA80" s="281">
        <f t="shared" si="44"/>
        <v>0</v>
      </c>
      <c r="BB80" s="281">
        <f t="shared" si="45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46"/>
        <v>0</v>
      </c>
      <c r="BS80" s="313">
        <f t="shared" si="47"/>
        <v>0</v>
      </c>
      <c r="BT80" s="313">
        <f t="shared" si="48"/>
        <v>0</v>
      </c>
      <c r="BU80" s="313">
        <f t="shared" si="49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50"/>
        <v>0</v>
      </c>
      <c r="CI80" s="391">
        <f t="shared" si="51"/>
        <v>0</v>
      </c>
      <c r="CJ80" s="392">
        <f t="shared" si="52"/>
        <v>0</v>
      </c>
      <c r="CK80" s="392">
        <f t="shared" si="53"/>
        <v>0</v>
      </c>
      <c r="CL80" s="434"/>
      <c r="CM80" s="434"/>
      <c r="CN80" s="432"/>
      <c r="CO80" s="434"/>
      <c r="CP80" s="436"/>
      <c r="CQ80" s="432"/>
      <c r="CR80" s="432"/>
      <c r="CS80" s="471"/>
      <c r="CT80" s="432"/>
      <c r="CU80" s="471"/>
      <c r="CV80" s="471"/>
      <c r="CW80" s="432"/>
      <c r="CX80" s="395">
        <f t="shared" si="32"/>
        <v>0</v>
      </c>
      <c r="CY80" s="395">
        <f t="shared" si="33"/>
        <v>0</v>
      </c>
      <c r="CZ80" s="395">
        <f t="shared" si="34"/>
        <v>0</v>
      </c>
      <c r="DA80" s="395">
        <f t="shared" si="54"/>
        <v>0</v>
      </c>
      <c r="DB80" s="523"/>
      <c r="DC80" s="523"/>
      <c r="DD80" s="523"/>
      <c r="DE80" s="523"/>
      <c r="DF80" s="436"/>
      <c r="DG80" s="523"/>
      <c r="DH80" s="523"/>
      <c r="DI80" s="523"/>
      <c r="DJ80" s="523"/>
      <c r="DK80" s="523"/>
      <c r="DL80" s="523"/>
      <c r="DM80" s="523"/>
      <c r="DN80" s="523"/>
      <c r="DO80" s="523"/>
      <c r="DP80" s="523"/>
      <c r="DQ80" s="395">
        <f t="shared" si="55"/>
        <v>0</v>
      </c>
      <c r="DR80" s="395">
        <f t="shared" si="56"/>
        <v>0</v>
      </c>
      <c r="DS80" s="395">
        <f t="shared" si="57"/>
        <v>0</v>
      </c>
      <c r="DT80" s="395">
        <f t="shared" si="58"/>
        <v>0</v>
      </c>
    </row>
    <row r="81" spans="1:124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35"/>
        <v>0</v>
      </c>
      <c r="T81" s="132">
        <f t="shared" si="36"/>
        <v>0</v>
      </c>
      <c r="U81" s="116">
        <f t="shared" si="37"/>
        <v>0</v>
      </c>
      <c r="V81" s="93">
        <f t="shared" si="59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38"/>
        <v>0</v>
      </c>
      <c r="AJ81" s="227">
        <f t="shared" si="39"/>
        <v>0</v>
      </c>
      <c r="AK81" s="227">
        <f t="shared" si="40"/>
        <v>0</v>
      </c>
      <c r="AL81" s="227">
        <f t="shared" si="41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42"/>
        <v>0</v>
      </c>
      <c r="AZ81" s="281">
        <f t="shared" si="43"/>
        <v>0</v>
      </c>
      <c r="BA81" s="281">
        <f t="shared" si="44"/>
        <v>0</v>
      </c>
      <c r="BB81" s="281">
        <f t="shared" si="45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46"/>
        <v>0</v>
      </c>
      <c r="BS81" s="313">
        <f t="shared" si="47"/>
        <v>0</v>
      </c>
      <c r="BT81" s="313">
        <f t="shared" si="48"/>
        <v>0</v>
      </c>
      <c r="BU81" s="313">
        <f t="shared" si="49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50"/>
        <v>0</v>
      </c>
      <c r="CI81" s="391">
        <f t="shared" si="51"/>
        <v>0</v>
      </c>
      <c r="CJ81" s="392">
        <f t="shared" si="52"/>
        <v>0</v>
      </c>
      <c r="CK81" s="392">
        <f t="shared" si="53"/>
        <v>0</v>
      </c>
      <c r="CL81" s="434"/>
      <c r="CM81" s="434"/>
      <c r="CN81" s="432"/>
      <c r="CO81" s="434"/>
      <c r="CP81" s="436"/>
      <c r="CQ81" s="432"/>
      <c r="CR81" s="432"/>
      <c r="CS81" s="471"/>
      <c r="CT81" s="432"/>
      <c r="CU81" s="471"/>
      <c r="CV81" s="471"/>
      <c r="CW81" s="432"/>
      <c r="CX81" s="395">
        <f t="shared" si="32"/>
        <v>0</v>
      </c>
      <c r="CY81" s="395">
        <f t="shared" si="33"/>
        <v>0</v>
      </c>
      <c r="CZ81" s="395">
        <f t="shared" si="34"/>
        <v>0</v>
      </c>
      <c r="DA81" s="395">
        <f t="shared" si="54"/>
        <v>0</v>
      </c>
      <c r="DB81" s="523"/>
      <c r="DC81" s="523"/>
      <c r="DD81" s="523"/>
      <c r="DE81" s="523"/>
      <c r="DF81" s="436"/>
      <c r="DG81" s="523"/>
      <c r="DH81" s="523"/>
      <c r="DI81" s="523"/>
      <c r="DJ81" s="523"/>
      <c r="DK81" s="523"/>
      <c r="DL81" s="523"/>
      <c r="DM81" s="523"/>
      <c r="DN81" s="523"/>
      <c r="DO81" s="523"/>
      <c r="DP81" s="523"/>
      <c r="DQ81" s="395">
        <f t="shared" si="55"/>
        <v>0</v>
      </c>
      <c r="DR81" s="395">
        <f t="shared" si="56"/>
        <v>0</v>
      </c>
      <c r="DS81" s="395">
        <f t="shared" si="57"/>
        <v>0</v>
      </c>
      <c r="DT81" s="395">
        <f t="shared" si="58"/>
        <v>0</v>
      </c>
    </row>
    <row r="82" spans="1:124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35"/>
        <v>0</v>
      </c>
      <c r="T82" s="132">
        <f t="shared" si="36"/>
        <v>0</v>
      </c>
      <c r="U82" s="116">
        <f t="shared" si="37"/>
        <v>0</v>
      </c>
      <c r="V82" s="93">
        <f t="shared" si="59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38"/>
        <v>0</v>
      </c>
      <c r="AJ82" s="227">
        <f t="shared" si="39"/>
        <v>0</v>
      </c>
      <c r="AK82" s="227">
        <f t="shared" si="40"/>
        <v>0</v>
      </c>
      <c r="AL82" s="227">
        <f t="shared" si="41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42"/>
        <v>0</v>
      </c>
      <c r="AZ82" s="281">
        <f t="shared" si="43"/>
        <v>0</v>
      </c>
      <c r="BA82" s="281">
        <f t="shared" si="44"/>
        <v>0</v>
      </c>
      <c r="BB82" s="281">
        <f t="shared" si="45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46"/>
        <v>0</v>
      </c>
      <c r="BS82" s="313">
        <f t="shared" si="47"/>
        <v>0</v>
      </c>
      <c r="BT82" s="313">
        <f t="shared" si="48"/>
        <v>0</v>
      </c>
      <c r="BU82" s="313">
        <f t="shared" si="49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50"/>
        <v>0</v>
      </c>
      <c r="CI82" s="391">
        <f t="shared" si="51"/>
        <v>0</v>
      </c>
      <c r="CJ82" s="392">
        <f t="shared" si="52"/>
        <v>0</v>
      </c>
      <c r="CK82" s="392">
        <f t="shared" si="53"/>
        <v>0</v>
      </c>
      <c r="CL82" s="434"/>
      <c r="CM82" s="434"/>
      <c r="CN82" s="432"/>
      <c r="CO82" s="434"/>
      <c r="CP82" s="436"/>
      <c r="CQ82" s="432"/>
      <c r="CR82" s="432"/>
      <c r="CS82" s="471"/>
      <c r="CT82" s="432"/>
      <c r="CU82" s="471"/>
      <c r="CV82" s="471"/>
      <c r="CW82" s="432"/>
      <c r="CX82" s="395">
        <f t="shared" si="32"/>
        <v>0</v>
      </c>
      <c r="CY82" s="395">
        <f t="shared" si="33"/>
        <v>0</v>
      </c>
      <c r="CZ82" s="395">
        <f t="shared" si="34"/>
        <v>0</v>
      </c>
      <c r="DA82" s="395">
        <f t="shared" si="54"/>
        <v>0</v>
      </c>
      <c r="DB82" s="523"/>
      <c r="DC82" s="523"/>
      <c r="DD82" s="523"/>
      <c r="DE82" s="523"/>
      <c r="DF82" s="436"/>
      <c r="DG82" s="523"/>
      <c r="DH82" s="523"/>
      <c r="DI82" s="523"/>
      <c r="DJ82" s="523"/>
      <c r="DK82" s="523"/>
      <c r="DL82" s="523"/>
      <c r="DM82" s="523"/>
      <c r="DN82" s="523"/>
      <c r="DO82" s="523"/>
      <c r="DP82" s="523"/>
      <c r="DQ82" s="395">
        <f t="shared" si="55"/>
        <v>0</v>
      </c>
      <c r="DR82" s="395">
        <f t="shared" si="56"/>
        <v>0</v>
      </c>
      <c r="DS82" s="395">
        <f t="shared" si="57"/>
        <v>0</v>
      </c>
      <c r="DT82" s="395">
        <f t="shared" si="58"/>
        <v>0</v>
      </c>
    </row>
    <row r="83" spans="1:124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35"/>
        <v>0</v>
      </c>
      <c r="T83" s="132">
        <f t="shared" si="36"/>
        <v>0</v>
      </c>
      <c r="U83" s="116">
        <f t="shared" si="37"/>
        <v>0</v>
      </c>
      <c r="V83" s="93">
        <f t="shared" si="59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38"/>
        <v>0</v>
      </c>
      <c r="AJ83" s="227">
        <f t="shared" si="39"/>
        <v>1</v>
      </c>
      <c r="AK83" s="227">
        <f t="shared" si="40"/>
        <v>0</v>
      </c>
      <c r="AL83" s="227">
        <f t="shared" si="41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42"/>
        <v>0</v>
      </c>
      <c r="AZ83" s="281">
        <f t="shared" si="43"/>
        <v>0</v>
      </c>
      <c r="BA83" s="281">
        <f t="shared" si="44"/>
        <v>0</v>
      </c>
      <c r="BB83" s="281">
        <f t="shared" si="45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46"/>
        <v>0</v>
      </c>
      <c r="BS83" s="313">
        <f t="shared" si="47"/>
        <v>0</v>
      </c>
      <c r="BT83" s="313">
        <f t="shared" si="48"/>
        <v>0</v>
      </c>
      <c r="BU83" s="313">
        <f t="shared" si="49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50"/>
        <v>0</v>
      </c>
      <c r="CI83" s="391">
        <f t="shared" si="51"/>
        <v>0</v>
      </c>
      <c r="CJ83" s="392">
        <f t="shared" si="52"/>
        <v>0</v>
      </c>
      <c r="CK83" s="392">
        <f t="shared" si="53"/>
        <v>0</v>
      </c>
      <c r="CL83" s="434"/>
      <c r="CM83" s="434"/>
      <c r="CN83" s="432"/>
      <c r="CO83" s="434"/>
      <c r="CP83" s="436"/>
      <c r="CQ83" s="432"/>
      <c r="CR83" s="432"/>
      <c r="CS83" s="471"/>
      <c r="CT83" s="432"/>
      <c r="CU83" s="471"/>
      <c r="CV83" s="471"/>
      <c r="CW83" s="432"/>
      <c r="CX83" s="395">
        <f t="shared" si="32"/>
        <v>0</v>
      </c>
      <c r="CY83" s="395">
        <f t="shared" si="33"/>
        <v>0</v>
      </c>
      <c r="CZ83" s="395">
        <f t="shared" si="34"/>
        <v>0</v>
      </c>
      <c r="DA83" s="395">
        <f t="shared" si="54"/>
        <v>0</v>
      </c>
      <c r="DB83" s="523"/>
      <c r="DC83" s="523"/>
      <c r="DD83" s="523"/>
      <c r="DE83" s="523"/>
      <c r="DF83" s="436"/>
      <c r="DG83" s="523"/>
      <c r="DH83" s="523"/>
      <c r="DI83" s="523"/>
      <c r="DJ83" s="523"/>
      <c r="DK83" s="523"/>
      <c r="DL83" s="523"/>
      <c r="DM83" s="523"/>
      <c r="DN83" s="523"/>
      <c r="DO83" s="523"/>
      <c r="DP83" s="523"/>
      <c r="DQ83" s="395">
        <f t="shared" si="55"/>
        <v>0</v>
      </c>
      <c r="DR83" s="395">
        <f t="shared" si="56"/>
        <v>0</v>
      </c>
      <c r="DS83" s="395">
        <f t="shared" si="57"/>
        <v>0</v>
      </c>
      <c r="DT83" s="395">
        <f t="shared" si="58"/>
        <v>0</v>
      </c>
    </row>
    <row r="84" spans="1:124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35"/>
        <v>0</v>
      </c>
      <c r="T84" s="132">
        <f t="shared" si="36"/>
        <v>0</v>
      </c>
      <c r="U84" s="116">
        <f t="shared" si="37"/>
        <v>0</v>
      </c>
      <c r="V84" s="93">
        <f t="shared" si="59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38"/>
        <v>0</v>
      </c>
      <c r="AJ84" s="227">
        <f t="shared" si="39"/>
        <v>0</v>
      </c>
      <c r="AK84" s="227">
        <f t="shared" si="40"/>
        <v>0</v>
      </c>
      <c r="AL84" s="227">
        <f t="shared" si="41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42"/>
        <v>0</v>
      </c>
      <c r="AZ84" s="281">
        <f t="shared" si="43"/>
        <v>0</v>
      </c>
      <c r="BA84" s="281">
        <f t="shared" si="44"/>
        <v>0</v>
      </c>
      <c r="BB84" s="281">
        <f t="shared" si="45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46"/>
        <v>0</v>
      </c>
      <c r="BS84" s="313">
        <f t="shared" si="47"/>
        <v>0</v>
      </c>
      <c r="BT84" s="313">
        <f t="shared" si="48"/>
        <v>0</v>
      </c>
      <c r="BU84" s="313">
        <f t="shared" si="49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50"/>
        <v>0</v>
      </c>
      <c r="CI84" s="391">
        <f t="shared" si="51"/>
        <v>0</v>
      </c>
      <c r="CJ84" s="392">
        <f t="shared" si="52"/>
        <v>0</v>
      </c>
      <c r="CK84" s="392">
        <f t="shared" si="53"/>
        <v>0</v>
      </c>
      <c r="CL84" s="434"/>
      <c r="CM84" s="434"/>
      <c r="CN84" s="432"/>
      <c r="CO84" s="434"/>
      <c r="CP84" s="436"/>
      <c r="CQ84" s="432"/>
      <c r="CR84" s="432"/>
      <c r="CS84" s="471"/>
      <c r="CT84" s="432"/>
      <c r="CU84" s="471"/>
      <c r="CV84" s="471"/>
      <c r="CW84" s="432"/>
      <c r="CX84" s="395">
        <f t="shared" si="32"/>
        <v>0</v>
      </c>
      <c r="CY84" s="395">
        <f t="shared" si="33"/>
        <v>0</v>
      </c>
      <c r="CZ84" s="395">
        <f t="shared" si="34"/>
        <v>0</v>
      </c>
      <c r="DA84" s="395">
        <f t="shared" si="54"/>
        <v>0</v>
      </c>
      <c r="DB84" s="523"/>
      <c r="DC84" s="523"/>
      <c r="DD84" s="523"/>
      <c r="DE84" s="523"/>
      <c r="DF84" s="436"/>
      <c r="DG84" s="523"/>
      <c r="DH84" s="523"/>
      <c r="DI84" s="523">
        <v>4</v>
      </c>
      <c r="DJ84" s="523"/>
      <c r="DK84" s="501">
        <v>10</v>
      </c>
      <c r="DL84" s="523">
        <v>2</v>
      </c>
      <c r="DM84" s="523"/>
      <c r="DN84" s="523"/>
      <c r="DO84" s="523"/>
      <c r="DP84" s="523"/>
      <c r="DQ84" s="395">
        <f t="shared" si="55"/>
        <v>10</v>
      </c>
      <c r="DR84" s="395">
        <f t="shared" si="56"/>
        <v>6</v>
      </c>
      <c r="DS84" s="395">
        <f t="shared" si="57"/>
        <v>0</v>
      </c>
      <c r="DT84" s="395">
        <f t="shared" si="58"/>
        <v>16</v>
      </c>
    </row>
    <row r="85" spans="1:124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35"/>
        <v>0</v>
      </c>
      <c r="T85" s="132">
        <f t="shared" si="36"/>
        <v>1</v>
      </c>
      <c r="U85" s="116">
        <f t="shared" si="37"/>
        <v>0</v>
      </c>
      <c r="V85" s="93">
        <f t="shared" si="59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38"/>
        <v>0</v>
      </c>
      <c r="AJ85" s="227">
        <f t="shared" si="39"/>
        <v>2</v>
      </c>
      <c r="AK85" s="227">
        <f t="shared" si="40"/>
        <v>0</v>
      </c>
      <c r="AL85" s="227">
        <f t="shared" si="41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42"/>
        <v>0</v>
      </c>
      <c r="AZ85" s="281">
        <f t="shared" si="43"/>
        <v>0</v>
      </c>
      <c r="BA85" s="281">
        <f t="shared" si="44"/>
        <v>0</v>
      </c>
      <c r="BB85" s="281">
        <f t="shared" si="45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46"/>
        <v>0</v>
      </c>
      <c r="BS85" s="313">
        <f t="shared" si="47"/>
        <v>0</v>
      </c>
      <c r="BT85" s="313">
        <f t="shared" si="48"/>
        <v>0</v>
      </c>
      <c r="BU85" s="313">
        <f t="shared" si="49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50"/>
        <v>0</v>
      </c>
      <c r="CI85" s="391">
        <f t="shared" si="51"/>
        <v>3</v>
      </c>
      <c r="CJ85" s="392">
        <f t="shared" si="52"/>
        <v>0</v>
      </c>
      <c r="CK85" s="392">
        <f t="shared" si="53"/>
        <v>3</v>
      </c>
      <c r="CL85" s="434"/>
      <c r="CM85" s="434">
        <v>1</v>
      </c>
      <c r="CN85" s="432"/>
      <c r="CO85" s="434"/>
      <c r="CP85" s="436"/>
      <c r="CQ85" s="432"/>
      <c r="CR85" s="432"/>
      <c r="CS85" s="471">
        <v>1</v>
      </c>
      <c r="CT85" s="432"/>
      <c r="CU85" s="471"/>
      <c r="CV85" s="471"/>
      <c r="CW85" s="432"/>
      <c r="CX85" s="395">
        <f t="shared" si="32"/>
        <v>0</v>
      </c>
      <c r="CY85" s="395">
        <f t="shared" si="33"/>
        <v>2</v>
      </c>
      <c r="CZ85" s="395">
        <f t="shared" si="34"/>
        <v>0</v>
      </c>
      <c r="DA85" s="395">
        <f t="shared" si="54"/>
        <v>2</v>
      </c>
      <c r="DB85" s="523"/>
      <c r="DC85" s="523"/>
      <c r="DD85" s="523"/>
      <c r="DE85" s="523"/>
      <c r="DF85" s="436"/>
      <c r="DG85" s="523"/>
      <c r="DH85" s="523"/>
      <c r="DI85" s="523"/>
      <c r="DJ85" s="523"/>
      <c r="DK85" s="523"/>
      <c r="DL85" s="523"/>
      <c r="DM85" s="523"/>
      <c r="DN85" s="523"/>
      <c r="DO85" s="523"/>
      <c r="DP85" s="523"/>
      <c r="DQ85" s="395">
        <f t="shared" si="55"/>
        <v>0</v>
      </c>
      <c r="DR85" s="395">
        <f t="shared" si="56"/>
        <v>0</v>
      </c>
      <c r="DS85" s="395">
        <f t="shared" si="57"/>
        <v>0</v>
      </c>
      <c r="DT85" s="395">
        <f t="shared" si="58"/>
        <v>0</v>
      </c>
    </row>
    <row r="86" spans="1:124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35"/>
        <v>0</v>
      </c>
      <c r="T86" s="132">
        <f t="shared" si="36"/>
        <v>1</v>
      </c>
      <c r="U86" s="116">
        <f t="shared" si="37"/>
        <v>0</v>
      </c>
      <c r="V86" s="93">
        <f t="shared" si="59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38"/>
        <v>1</v>
      </c>
      <c r="AJ86" s="227">
        <f t="shared" si="39"/>
        <v>1</v>
      </c>
      <c r="AK86" s="227">
        <f t="shared" si="40"/>
        <v>0</v>
      </c>
      <c r="AL86" s="227">
        <f t="shared" si="41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42"/>
        <v>0</v>
      </c>
      <c r="AZ86" s="281">
        <f t="shared" si="43"/>
        <v>0</v>
      </c>
      <c r="BA86" s="281">
        <f t="shared" si="44"/>
        <v>0</v>
      </c>
      <c r="BB86" s="281">
        <f t="shared" si="45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46"/>
        <v>0</v>
      </c>
      <c r="BS86" s="313">
        <f t="shared" si="47"/>
        <v>0</v>
      </c>
      <c r="BT86" s="313">
        <f t="shared" si="48"/>
        <v>0</v>
      </c>
      <c r="BU86" s="313">
        <f t="shared" si="49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50"/>
        <v>1</v>
      </c>
      <c r="CI86" s="391">
        <f t="shared" si="51"/>
        <v>0</v>
      </c>
      <c r="CJ86" s="392">
        <f t="shared" si="52"/>
        <v>0</v>
      </c>
      <c r="CK86" s="392">
        <f t="shared" si="53"/>
        <v>1</v>
      </c>
      <c r="CL86" s="434"/>
      <c r="CM86" s="434"/>
      <c r="CN86" s="190">
        <v>43</v>
      </c>
      <c r="CO86" s="434"/>
      <c r="CP86" s="436"/>
      <c r="CQ86" s="190"/>
      <c r="CR86" s="432"/>
      <c r="CS86" s="471"/>
      <c r="CT86" s="190"/>
      <c r="CU86" s="471"/>
      <c r="CV86" s="471"/>
      <c r="CW86" s="190"/>
      <c r="CX86" s="395">
        <f t="shared" si="32"/>
        <v>0</v>
      </c>
      <c r="CY86" s="395">
        <f t="shared" si="33"/>
        <v>0</v>
      </c>
      <c r="CZ86" s="395">
        <f t="shared" si="34"/>
        <v>43</v>
      </c>
      <c r="DA86" s="395">
        <f t="shared" si="54"/>
        <v>43</v>
      </c>
      <c r="DB86" s="523"/>
      <c r="DC86" s="523"/>
      <c r="DD86" s="523"/>
      <c r="DE86" s="523"/>
      <c r="DF86" s="436"/>
      <c r="DG86" s="523"/>
      <c r="DH86" s="523"/>
      <c r="DI86" s="523"/>
      <c r="DJ86" s="523"/>
      <c r="DK86" s="523"/>
      <c r="DL86" s="523"/>
      <c r="DM86" s="523"/>
      <c r="DN86" s="523"/>
      <c r="DO86" s="523"/>
      <c r="DP86" s="523"/>
      <c r="DQ86" s="395">
        <f t="shared" si="55"/>
        <v>0</v>
      </c>
      <c r="DR86" s="395">
        <f t="shared" si="56"/>
        <v>0</v>
      </c>
      <c r="DS86" s="395">
        <f t="shared" si="57"/>
        <v>0</v>
      </c>
      <c r="DT86" s="395">
        <f t="shared" si="58"/>
        <v>0</v>
      </c>
    </row>
    <row r="87" spans="1:124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35"/>
        <v>3</v>
      </c>
      <c r="T87" s="132">
        <f t="shared" si="36"/>
        <v>2</v>
      </c>
      <c r="U87" s="116">
        <f t="shared" si="37"/>
        <v>0</v>
      </c>
      <c r="V87" s="93">
        <f t="shared" si="59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38"/>
        <v>3</v>
      </c>
      <c r="AJ87" s="227">
        <f t="shared" si="39"/>
        <v>0</v>
      </c>
      <c r="AK87" s="227">
        <f t="shared" si="40"/>
        <v>3</v>
      </c>
      <c r="AL87" s="227">
        <f t="shared" si="41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42"/>
        <v>0</v>
      </c>
      <c r="AZ87" s="281">
        <f t="shared" si="43"/>
        <v>2</v>
      </c>
      <c r="BA87" s="281">
        <f t="shared" si="44"/>
        <v>6</v>
      </c>
      <c r="BB87" s="281">
        <f t="shared" si="45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46"/>
        <v>1</v>
      </c>
      <c r="BS87" s="313">
        <f t="shared" si="47"/>
        <v>1</v>
      </c>
      <c r="BT87" s="313">
        <f t="shared" si="48"/>
        <v>3</v>
      </c>
      <c r="BU87" s="313">
        <f t="shared" si="49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50"/>
        <v>0</v>
      </c>
      <c r="CI87" s="391">
        <f t="shared" si="51"/>
        <v>0</v>
      </c>
      <c r="CJ87" s="392">
        <f t="shared" si="52"/>
        <v>0</v>
      </c>
      <c r="CK87" s="392">
        <f t="shared" si="53"/>
        <v>0</v>
      </c>
      <c r="CL87" s="434"/>
      <c r="CM87" s="434"/>
      <c r="CN87" s="190">
        <v>2</v>
      </c>
      <c r="CO87" s="434"/>
      <c r="CP87" s="436"/>
      <c r="CQ87" s="190"/>
      <c r="CR87" s="432">
        <v>1</v>
      </c>
      <c r="CS87" s="471"/>
      <c r="CT87" s="190">
        <v>1</v>
      </c>
      <c r="CU87" s="471"/>
      <c r="CV87" s="471"/>
      <c r="CW87" s="190"/>
      <c r="CX87" s="395">
        <f t="shared" si="32"/>
        <v>1</v>
      </c>
      <c r="CY87" s="395">
        <f t="shared" si="33"/>
        <v>0</v>
      </c>
      <c r="CZ87" s="395">
        <f t="shared" si="34"/>
        <v>3</v>
      </c>
      <c r="DA87" s="395">
        <f t="shared" si="54"/>
        <v>4</v>
      </c>
      <c r="DB87" s="523"/>
      <c r="DC87" s="523"/>
      <c r="DD87" s="523"/>
      <c r="DE87" s="523"/>
      <c r="DF87" s="436"/>
      <c r="DG87" s="523"/>
      <c r="DH87" s="523"/>
      <c r="DI87" s="523"/>
      <c r="DJ87" s="523"/>
      <c r="DK87" s="523"/>
      <c r="DL87" s="523"/>
      <c r="DM87" s="523"/>
      <c r="DN87" s="523"/>
      <c r="DO87" s="523"/>
      <c r="DP87" s="523"/>
      <c r="DQ87" s="395">
        <f t="shared" si="55"/>
        <v>0</v>
      </c>
      <c r="DR87" s="395">
        <f t="shared" si="56"/>
        <v>0</v>
      </c>
      <c r="DS87" s="395">
        <f t="shared" si="57"/>
        <v>0</v>
      </c>
      <c r="DT87" s="395">
        <f t="shared" si="58"/>
        <v>0</v>
      </c>
    </row>
    <row r="88" spans="1:124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35"/>
        <v>1</v>
      </c>
      <c r="T88" s="132">
        <f t="shared" si="36"/>
        <v>0</v>
      </c>
      <c r="U88" s="116">
        <f t="shared" si="37"/>
        <v>2</v>
      </c>
      <c r="V88" s="93">
        <f t="shared" si="59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38"/>
        <v>2</v>
      </c>
      <c r="AJ88" s="227">
        <f t="shared" si="39"/>
        <v>0</v>
      </c>
      <c r="AK88" s="227">
        <f t="shared" si="40"/>
        <v>0</v>
      </c>
      <c r="AL88" s="227">
        <f t="shared" si="41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42"/>
        <v>0</v>
      </c>
      <c r="AZ88" s="281">
        <f t="shared" si="43"/>
        <v>0</v>
      </c>
      <c r="BA88" s="281">
        <f t="shared" si="44"/>
        <v>0</v>
      </c>
      <c r="BB88" s="281">
        <f t="shared" si="45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46"/>
        <v>2</v>
      </c>
      <c r="BS88" s="313">
        <f t="shared" si="47"/>
        <v>0</v>
      </c>
      <c r="BT88" s="313">
        <f t="shared" si="48"/>
        <v>3</v>
      </c>
      <c r="BU88" s="313">
        <f t="shared" si="49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50"/>
        <v>1</v>
      </c>
      <c r="CI88" s="391">
        <f t="shared" si="51"/>
        <v>0</v>
      </c>
      <c r="CJ88" s="392">
        <f t="shared" si="52"/>
        <v>1</v>
      </c>
      <c r="CK88" s="392">
        <f t="shared" si="53"/>
        <v>2</v>
      </c>
      <c r="CL88" s="434"/>
      <c r="CM88" s="434"/>
      <c r="CN88" s="432"/>
      <c r="CO88" s="434"/>
      <c r="CP88" s="436"/>
      <c r="CQ88" s="432"/>
      <c r="CR88" s="432"/>
      <c r="CS88" s="471"/>
      <c r="CT88" s="432"/>
      <c r="CU88" s="471"/>
      <c r="CV88" s="471"/>
      <c r="CW88" s="432"/>
      <c r="CX88" s="395">
        <f t="shared" si="32"/>
        <v>0</v>
      </c>
      <c r="CY88" s="395">
        <f t="shared" si="33"/>
        <v>0</v>
      </c>
      <c r="CZ88" s="395">
        <f t="shared" si="34"/>
        <v>0</v>
      </c>
      <c r="DA88" s="395">
        <f t="shared" si="54"/>
        <v>0</v>
      </c>
      <c r="DB88" s="523"/>
      <c r="DC88" s="523"/>
      <c r="DD88" s="523"/>
      <c r="DE88" s="523"/>
      <c r="DF88" s="436"/>
      <c r="DG88" s="523"/>
      <c r="DH88" s="523"/>
      <c r="DI88" s="523"/>
      <c r="DJ88" s="523"/>
      <c r="DK88" s="523"/>
      <c r="DL88" s="523"/>
      <c r="DM88" s="523"/>
      <c r="DN88" s="523"/>
      <c r="DO88" s="523"/>
      <c r="DP88" s="523"/>
      <c r="DQ88" s="395">
        <f t="shared" si="55"/>
        <v>0</v>
      </c>
      <c r="DR88" s="395">
        <f t="shared" si="56"/>
        <v>0</v>
      </c>
      <c r="DS88" s="395">
        <f t="shared" si="57"/>
        <v>0</v>
      </c>
      <c r="DT88" s="395">
        <f t="shared" si="58"/>
        <v>0</v>
      </c>
    </row>
    <row r="89" spans="1:124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35"/>
        <v>1</v>
      </c>
      <c r="T89" s="132">
        <f t="shared" si="36"/>
        <v>0</v>
      </c>
      <c r="U89" s="116">
        <f t="shared" si="37"/>
        <v>10</v>
      </c>
      <c r="V89" s="93">
        <f t="shared" si="59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38"/>
        <v>0</v>
      </c>
      <c r="AJ89" s="227">
        <f t="shared" si="39"/>
        <v>0</v>
      </c>
      <c r="AK89" s="227">
        <f t="shared" si="40"/>
        <v>4</v>
      </c>
      <c r="AL89" s="227">
        <f t="shared" si="41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42"/>
        <v>0</v>
      </c>
      <c r="AZ89" s="281">
        <f t="shared" si="43"/>
        <v>1</v>
      </c>
      <c r="BA89" s="281">
        <f t="shared" si="44"/>
        <v>4</v>
      </c>
      <c r="BB89" s="281">
        <f t="shared" si="45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46"/>
        <v>0</v>
      </c>
      <c r="BS89" s="313">
        <f t="shared" si="47"/>
        <v>0</v>
      </c>
      <c r="BT89" s="313">
        <f t="shared" si="48"/>
        <v>2</v>
      </c>
      <c r="BU89" s="313">
        <f t="shared" si="49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50"/>
        <v>0</v>
      </c>
      <c r="CI89" s="391">
        <f t="shared" si="51"/>
        <v>0</v>
      </c>
      <c r="CJ89" s="392">
        <f t="shared" si="52"/>
        <v>7</v>
      </c>
      <c r="CK89" s="392">
        <f t="shared" si="53"/>
        <v>7</v>
      </c>
      <c r="CL89" s="434"/>
      <c r="CM89" s="434"/>
      <c r="CN89" s="432"/>
      <c r="CO89" s="434"/>
      <c r="CP89" s="436"/>
      <c r="CQ89" s="432"/>
      <c r="CR89" s="432"/>
      <c r="CS89" s="471"/>
      <c r="CT89" s="432">
        <v>3</v>
      </c>
      <c r="CU89" s="471"/>
      <c r="CV89" s="471"/>
      <c r="CW89" s="432"/>
      <c r="CX89" s="395">
        <f t="shared" si="32"/>
        <v>0</v>
      </c>
      <c r="CY89" s="395">
        <f t="shared" si="33"/>
        <v>0</v>
      </c>
      <c r="CZ89" s="395">
        <f t="shared" si="34"/>
        <v>3</v>
      </c>
      <c r="DA89" s="395">
        <f t="shared" si="54"/>
        <v>3</v>
      </c>
      <c r="DB89" s="523"/>
      <c r="DC89" s="523"/>
      <c r="DD89" s="523"/>
      <c r="DE89" s="523"/>
      <c r="DF89" s="436"/>
      <c r="DG89" s="523"/>
      <c r="DH89" s="523"/>
      <c r="DI89" s="523"/>
      <c r="DJ89" s="523"/>
      <c r="DK89" s="523"/>
      <c r="DL89" s="523"/>
      <c r="DM89" s="523"/>
      <c r="DN89" s="523"/>
      <c r="DO89" s="523"/>
      <c r="DP89" s="523"/>
      <c r="DQ89" s="395">
        <f t="shared" si="55"/>
        <v>0</v>
      </c>
      <c r="DR89" s="395">
        <f t="shared" si="56"/>
        <v>0</v>
      </c>
      <c r="DS89" s="395">
        <f t="shared" si="57"/>
        <v>0</v>
      </c>
      <c r="DT89" s="395">
        <f t="shared" si="58"/>
        <v>0</v>
      </c>
    </row>
    <row r="90" spans="1:124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35"/>
        <v>0</v>
      </c>
      <c r="T90" s="132">
        <f t="shared" si="36"/>
        <v>0</v>
      </c>
      <c r="U90" s="116">
        <f t="shared" si="37"/>
        <v>0</v>
      </c>
      <c r="V90" s="93">
        <f t="shared" si="59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38"/>
        <v>0</v>
      </c>
      <c r="AJ90" s="227">
        <f t="shared" si="39"/>
        <v>0</v>
      </c>
      <c r="AK90" s="227">
        <f t="shared" si="40"/>
        <v>0</v>
      </c>
      <c r="AL90" s="227">
        <f t="shared" si="41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42"/>
        <v>0</v>
      </c>
      <c r="AZ90" s="281">
        <f t="shared" si="43"/>
        <v>0</v>
      </c>
      <c r="BA90" s="281">
        <f t="shared" si="44"/>
        <v>0</v>
      </c>
      <c r="BB90" s="281">
        <f t="shared" si="45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46"/>
        <v>0</v>
      </c>
      <c r="BS90" s="313">
        <f t="shared" si="47"/>
        <v>0</v>
      </c>
      <c r="BT90" s="313">
        <f t="shared" si="48"/>
        <v>0</v>
      </c>
      <c r="BU90" s="313">
        <f t="shared" si="49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50"/>
        <v>1</v>
      </c>
      <c r="CI90" s="391">
        <f t="shared" si="51"/>
        <v>0</v>
      </c>
      <c r="CJ90" s="392">
        <f t="shared" si="52"/>
        <v>0</v>
      </c>
      <c r="CK90" s="392">
        <f t="shared" si="53"/>
        <v>1</v>
      </c>
      <c r="CL90" s="434"/>
      <c r="CM90" s="434"/>
      <c r="CN90" s="432"/>
      <c r="CO90" s="434"/>
      <c r="CP90" s="436"/>
      <c r="CQ90" s="432"/>
      <c r="CR90" s="432"/>
      <c r="CS90" s="471"/>
      <c r="CT90" s="432"/>
      <c r="CU90" s="471"/>
      <c r="CV90" s="471"/>
      <c r="CW90" s="432"/>
      <c r="CX90" s="395">
        <f t="shared" si="32"/>
        <v>0</v>
      </c>
      <c r="CY90" s="395">
        <f t="shared" si="33"/>
        <v>0</v>
      </c>
      <c r="CZ90" s="395">
        <f t="shared" si="34"/>
        <v>0</v>
      </c>
      <c r="DA90" s="395">
        <f t="shared" si="54"/>
        <v>0</v>
      </c>
      <c r="DB90" s="523"/>
      <c r="DC90" s="523"/>
      <c r="DD90" s="523"/>
      <c r="DE90" s="523"/>
      <c r="DF90" s="436"/>
      <c r="DG90" s="523"/>
      <c r="DH90" s="523"/>
      <c r="DI90" s="523"/>
      <c r="DJ90" s="523"/>
      <c r="DK90" s="523"/>
      <c r="DL90" s="523"/>
      <c r="DM90" s="523"/>
      <c r="DN90" s="523"/>
      <c r="DO90" s="523"/>
      <c r="DP90" s="523"/>
      <c r="DQ90" s="395">
        <f t="shared" si="55"/>
        <v>0</v>
      </c>
      <c r="DR90" s="395">
        <f t="shared" si="56"/>
        <v>0</v>
      </c>
      <c r="DS90" s="395">
        <f t="shared" si="57"/>
        <v>0</v>
      </c>
      <c r="DT90" s="395">
        <f t="shared" si="58"/>
        <v>0</v>
      </c>
    </row>
    <row r="91" spans="1:124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35"/>
        <v>0</v>
      </c>
      <c r="T91" s="132">
        <f t="shared" si="36"/>
        <v>0</v>
      </c>
      <c r="U91" s="116">
        <f t="shared" si="37"/>
        <v>0</v>
      </c>
      <c r="V91" s="93">
        <f t="shared" si="59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38"/>
        <v>0</v>
      </c>
      <c r="AJ91" s="227">
        <f t="shared" si="39"/>
        <v>0</v>
      </c>
      <c r="AK91" s="227">
        <f t="shared" si="40"/>
        <v>0</v>
      </c>
      <c r="AL91" s="227">
        <f t="shared" si="41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42"/>
        <v>0</v>
      </c>
      <c r="AZ91" s="281">
        <f t="shared" si="43"/>
        <v>0</v>
      </c>
      <c r="BA91" s="281">
        <f t="shared" si="44"/>
        <v>0</v>
      </c>
      <c r="BB91" s="281">
        <f t="shared" si="45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46"/>
        <v>0</v>
      </c>
      <c r="BS91" s="313">
        <f t="shared" si="47"/>
        <v>0</v>
      </c>
      <c r="BT91" s="313">
        <f t="shared" si="48"/>
        <v>0</v>
      </c>
      <c r="BU91" s="313">
        <f t="shared" si="49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50"/>
        <v>0</v>
      </c>
      <c r="CI91" s="391">
        <f t="shared" si="51"/>
        <v>0</v>
      </c>
      <c r="CJ91" s="392">
        <f t="shared" si="52"/>
        <v>0</v>
      </c>
      <c r="CK91" s="392">
        <f t="shared" si="53"/>
        <v>0</v>
      </c>
      <c r="CL91" s="434"/>
      <c r="CM91" s="434"/>
      <c r="CN91" s="432">
        <v>1</v>
      </c>
      <c r="CO91" s="434"/>
      <c r="CP91" s="436"/>
      <c r="CQ91" s="432">
        <v>1</v>
      </c>
      <c r="CR91" s="432"/>
      <c r="CS91" s="471"/>
      <c r="CT91" s="432">
        <v>2</v>
      </c>
      <c r="CU91" s="471"/>
      <c r="CV91" s="471"/>
      <c r="CW91" s="432"/>
      <c r="CX91" s="395">
        <f t="shared" si="32"/>
        <v>0</v>
      </c>
      <c r="CY91" s="395">
        <f t="shared" si="33"/>
        <v>0</v>
      </c>
      <c r="CZ91" s="395">
        <f t="shared" si="34"/>
        <v>4</v>
      </c>
      <c r="DA91" s="395">
        <f t="shared" si="54"/>
        <v>4</v>
      </c>
      <c r="DB91" s="523"/>
      <c r="DC91" s="523"/>
      <c r="DD91" s="523"/>
      <c r="DE91" s="523"/>
      <c r="DF91" s="436"/>
      <c r="DG91" s="523"/>
      <c r="DH91" s="523"/>
      <c r="DI91" s="523"/>
      <c r="DJ91" s="523"/>
      <c r="DK91" s="523"/>
      <c r="DL91" s="523"/>
      <c r="DM91" s="523"/>
      <c r="DN91" s="523"/>
      <c r="DO91" s="523"/>
      <c r="DP91" s="523"/>
      <c r="DQ91" s="395">
        <f t="shared" si="55"/>
        <v>0</v>
      </c>
      <c r="DR91" s="395">
        <f t="shared" si="56"/>
        <v>0</v>
      </c>
      <c r="DS91" s="395">
        <f t="shared" si="57"/>
        <v>0</v>
      </c>
      <c r="DT91" s="395">
        <f t="shared" si="58"/>
        <v>0</v>
      </c>
    </row>
    <row r="92" spans="1:124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35"/>
        <v>0</v>
      </c>
      <c r="T92" s="132">
        <f t="shared" si="36"/>
        <v>0</v>
      </c>
      <c r="U92" s="116">
        <f t="shared" si="37"/>
        <v>0</v>
      </c>
      <c r="V92" s="93">
        <f t="shared" si="59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38"/>
        <v>0</v>
      </c>
      <c r="AJ92" s="227">
        <f t="shared" si="39"/>
        <v>0</v>
      </c>
      <c r="AK92" s="227">
        <f t="shared" si="40"/>
        <v>0</v>
      </c>
      <c r="AL92" s="227">
        <f t="shared" si="41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42"/>
        <v>0</v>
      </c>
      <c r="AZ92" s="281">
        <f t="shared" si="43"/>
        <v>0</v>
      </c>
      <c r="BA92" s="281">
        <f t="shared" si="44"/>
        <v>0</v>
      </c>
      <c r="BB92" s="281">
        <f t="shared" si="45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46"/>
        <v>0</v>
      </c>
      <c r="BS92" s="313">
        <f t="shared" si="47"/>
        <v>0</v>
      </c>
      <c r="BT92" s="313">
        <f t="shared" si="48"/>
        <v>0</v>
      </c>
      <c r="BU92" s="313">
        <f t="shared" si="49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50"/>
        <v>0</v>
      </c>
      <c r="CI92" s="391">
        <f t="shared" si="51"/>
        <v>0</v>
      </c>
      <c r="CJ92" s="392">
        <f t="shared" si="52"/>
        <v>0</v>
      </c>
      <c r="CK92" s="392">
        <f t="shared" si="53"/>
        <v>0</v>
      </c>
      <c r="CL92" s="434"/>
      <c r="CM92" s="434"/>
      <c r="CN92" s="432"/>
      <c r="CO92" s="434"/>
      <c r="CP92" s="436"/>
      <c r="CQ92" s="432"/>
      <c r="CR92" s="432"/>
      <c r="CS92" s="471"/>
      <c r="CT92" s="432"/>
      <c r="CU92" s="471"/>
      <c r="CV92" s="471"/>
      <c r="CW92" s="432"/>
      <c r="CX92" s="395">
        <f t="shared" si="32"/>
        <v>0</v>
      </c>
      <c r="CY92" s="395">
        <f t="shared" si="33"/>
        <v>0</v>
      </c>
      <c r="CZ92" s="395">
        <f t="shared" si="34"/>
        <v>0</v>
      </c>
      <c r="DA92" s="395">
        <f t="shared" si="54"/>
        <v>0</v>
      </c>
      <c r="DB92" s="523"/>
      <c r="DC92" s="523"/>
      <c r="DD92" s="523"/>
      <c r="DE92" s="523"/>
      <c r="DF92" s="436"/>
      <c r="DG92" s="523"/>
      <c r="DH92" s="523"/>
      <c r="DI92" s="523"/>
      <c r="DJ92" s="523"/>
      <c r="DK92" s="523"/>
      <c r="DL92" s="523"/>
      <c r="DM92" s="523"/>
      <c r="DN92" s="523"/>
      <c r="DO92" s="523"/>
      <c r="DP92" s="523"/>
      <c r="DQ92" s="395">
        <f t="shared" si="55"/>
        <v>0</v>
      </c>
      <c r="DR92" s="395">
        <f t="shared" si="56"/>
        <v>0</v>
      </c>
      <c r="DS92" s="395">
        <f t="shared" si="57"/>
        <v>0</v>
      </c>
      <c r="DT92" s="395">
        <f t="shared" si="58"/>
        <v>0</v>
      </c>
    </row>
    <row r="93" spans="1:124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35"/>
        <v>0</v>
      </c>
      <c r="T93" s="132">
        <f t="shared" si="36"/>
        <v>0</v>
      </c>
      <c r="U93" s="116">
        <f t="shared" si="37"/>
        <v>77</v>
      </c>
      <c r="V93" s="93">
        <f t="shared" si="59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38"/>
        <v>3</v>
      </c>
      <c r="AJ93" s="227">
        <f t="shared" si="39"/>
        <v>1</v>
      </c>
      <c r="AK93" s="227">
        <f t="shared" si="40"/>
        <v>625</v>
      </c>
      <c r="AL93" s="227">
        <f t="shared" si="41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42"/>
        <v>0</v>
      </c>
      <c r="AZ93" s="281">
        <f t="shared" si="43"/>
        <v>0</v>
      </c>
      <c r="BA93" s="281">
        <f t="shared" si="44"/>
        <v>0</v>
      </c>
      <c r="BB93" s="281">
        <f t="shared" si="45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46"/>
        <v>0</v>
      </c>
      <c r="BS93" s="313">
        <f t="shared" si="47"/>
        <v>0</v>
      </c>
      <c r="BT93" s="313">
        <f t="shared" si="48"/>
        <v>0</v>
      </c>
      <c r="BU93" s="313">
        <f t="shared" si="49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50"/>
        <v>0</v>
      </c>
      <c r="CI93" s="391">
        <f t="shared" si="51"/>
        <v>0</v>
      </c>
      <c r="CJ93" s="392">
        <f t="shared" si="52"/>
        <v>0</v>
      </c>
      <c r="CK93" s="392">
        <f t="shared" si="53"/>
        <v>0</v>
      </c>
      <c r="CL93" s="434"/>
      <c r="CM93" s="434"/>
      <c r="CN93" s="432"/>
      <c r="CO93" s="434"/>
      <c r="CP93" s="436"/>
      <c r="CQ93" s="432"/>
      <c r="CR93" s="432"/>
      <c r="CS93" s="471"/>
      <c r="CT93" s="432"/>
      <c r="CU93" s="471"/>
      <c r="CV93" s="471">
        <v>1</v>
      </c>
      <c r="CW93" s="432"/>
      <c r="CX93" s="395">
        <f t="shared" si="32"/>
        <v>0</v>
      </c>
      <c r="CY93" s="395">
        <f t="shared" si="33"/>
        <v>1</v>
      </c>
      <c r="CZ93" s="395">
        <f t="shared" si="34"/>
        <v>0</v>
      </c>
      <c r="DA93" s="395">
        <f t="shared" si="54"/>
        <v>1</v>
      </c>
      <c r="DB93" s="523"/>
      <c r="DC93" s="523"/>
      <c r="DD93" s="523"/>
      <c r="DE93" s="523"/>
      <c r="DF93" s="436"/>
      <c r="DG93" s="523"/>
      <c r="DH93" s="523"/>
      <c r="DI93" s="523"/>
      <c r="DJ93" s="523"/>
      <c r="DK93" s="523"/>
      <c r="DL93" s="523"/>
      <c r="DM93" s="523"/>
      <c r="DN93" s="523"/>
      <c r="DO93" s="523"/>
      <c r="DP93" s="523"/>
      <c r="DQ93" s="395">
        <f t="shared" si="55"/>
        <v>0</v>
      </c>
      <c r="DR93" s="395">
        <f t="shared" si="56"/>
        <v>0</v>
      </c>
      <c r="DS93" s="395">
        <f t="shared" si="57"/>
        <v>0</v>
      </c>
      <c r="DT93" s="395">
        <f t="shared" si="58"/>
        <v>0</v>
      </c>
    </row>
    <row r="94" spans="1:124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35"/>
        <v>2</v>
      </c>
      <c r="T94" s="132">
        <f t="shared" si="36"/>
        <v>0</v>
      </c>
      <c r="U94" s="116">
        <f t="shared" si="37"/>
        <v>1</v>
      </c>
      <c r="V94" s="93">
        <f t="shared" si="59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38"/>
        <v>4</v>
      </c>
      <c r="AJ94" s="227">
        <f t="shared" si="39"/>
        <v>0</v>
      </c>
      <c r="AK94" s="227">
        <f t="shared" si="40"/>
        <v>0</v>
      </c>
      <c r="AL94" s="227">
        <f t="shared" si="41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42"/>
        <v>0</v>
      </c>
      <c r="AZ94" s="281">
        <f t="shared" si="43"/>
        <v>0</v>
      </c>
      <c r="BA94" s="281">
        <f t="shared" si="44"/>
        <v>2</v>
      </c>
      <c r="BB94" s="281">
        <f t="shared" si="45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46"/>
        <v>2</v>
      </c>
      <c r="BS94" s="313">
        <f t="shared" si="47"/>
        <v>0</v>
      </c>
      <c r="BT94" s="313">
        <f t="shared" si="48"/>
        <v>0</v>
      </c>
      <c r="BU94" s="313">
        <f t="shared" si="49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50"/>
        <v>1</v>
      </c>
      <c r="CI94" s="391">
        <f t="shared" si="51"/>
        <v>0</v>
      </c>
      <c r="CJ94" s="392">
        <f t="shared" si="52"/>
        <v>0</v>
      </c>
      <c r="CK94" s="392">
        <f t="shared" si="53"/>
        <v>1</v>
      </c>
      <c r="CL94" s="434"/>
      <c r="CM94" s="434"/>
      <c r="CN94" s="432"/>
      <c r="CO94" s="434"/>
      <c r="CP94" s="436"/>
      <c r="CQ94" s="432"/>
      <c r="CR94" s="432"/>
      <c r="CS94" s="471"/>
      <c r="CT94" s="432"/>
      <c r="CU94" s="471"/>
      <c r="CV94" s="471"/>
      <c r="CW94" s="432"/>
      <c r="CX94" s="395">
        <f t="shared" si="32"/>
        <v>0</v>
      </c>
      <c r="CY94" s="395">
        <f t="shared" si="33"/>
        <v>0</v>
      </c>
      <c r="CZ94" s="395">
        <f t="shared" si="34"/>
        <v>0</v>
      </c>
      <c r="DA94" s="395">
        <f t="shared" si="54"/>
        <v>0</v>
      </c>
      <c r="DB94" s="523"/>
      <c r="DC94" s="523">
        <v>1</v>
      </c>
      <c r="DD94" s="523"/>
      <c r="DE94" s="523"/>
      <c r="DF94" s="436"/>
      <c r="DG94" s="523"/>
      <c r="DH94" s="523"/>
      <c r="DI94" s="523"/>
      <c r="DJ94" s="523"/>
      <c r="DK94" s="501">
        <v>1</v>
      </c>
      <c r="DL94" s="523"/>
      <c r="DM94" s="523"/>
      <c r="DN94" s="523"/>
      <c r="DO94" s="523"/>
      <c r="DP94" s="523"/>
      <c r="DQ94" s="395">
        <f t="shared" si="55"/>
        <v>1</v>
      </c>
      <c r="DR94" s="395">
        <f t="shared" si="56"/>
        <v>1</v>
      </c>
      <c r="DS94" s="395">
        <f t="shared" si="57"/>
        <v>0</v>
      </c>
      <c r="DT94" s="395">
        <f t="shared" si="58"/>
        <v>2</v>
      </c>
    </row>
    <row r="95" spans="1:124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35"/>
        <v>1</v>
      </c>
      <c r="T95" s="132">
        <f t="shared" si="36"/>
        <v>9</v>
      </c>
      <c r="U95" s="116">
        <f t="shared" si="37"/>
        <v>0</v>
      </c>
      <c r="V95" s="93">
        <f t="shared" si="59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38"/>
        <v>2</v>
      </c>
      <c r="AJ95" s="227">
        <f t="shared" si="39"/>
        <v>0</v>
      </c>
      <c r="AK95" s="227">
        <f t="shared" si="40"/>
        <v>0</v>
      </c>
      <c r="AL95" s="227">
        <f t="shared" si="41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42"/>
        <v>0</v>
      </c>
      <c r="AZ95" s="281">
        <f t="shared" si="43"/>
        <v>0</v>
      </c>
      <c r="BA95" s="281">
        <f t="shared" si="44"/>
        <v>0</v>
      </c>
      <c r="BB95" s="281">
        <f t="shared" si="45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46"/>
        <v>2</v>
      </c>
      <c r="BS95" s="313">
        <f t="shared" si="47"/>
        <v>0</v>
      </c>
      <c r="BT95" s="313">
        <f t="shared" si="48"/>
        <v>0</v>
      </c>
      <c r="BU95" s="313">
        <f t="shared" si="49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50"/>
        <v>0</v>
      </c>
      <c r="CI95" s="391">
        <f t="shared" si="51"/>
        <v>0</v>
      </c>
      <c r="CJ95" s="392">
        <f t="shared" si="52"/>
        <v>0</v>
      </c>
      <c r="CK95" s="392">
        <f t="shared" si="53"/>
        <v>0</v>
      </c>
      <c r="CL95" s="434"/>
      <c r="CM95" s="434"/>
      <c r="CN95" s="432"/>
      <c r="CO95" s="434"/>
      <c r="CP95" s="436"/>
      <c r="CQ95" s="432"/>
      <c r="CR95" s="432"/>
      <c r="CS95" s="471"/>
      <c r="CT95" s="432"/>
      <c r="CU95" s="471"/>
      <c r="CV95" s="471"/>
      <c r="CW95" s="432"/>
      <c r="CX95" s="395">
        <f t="shared" si="32"/>
        <v>0</v>
      </c>
      <c r="CY95" s="395">
        <f t="shared" si="33"/>
        <v>0</v>
      </c>
      <c r="CZ95" s="395">
        <f t="shared" si="34"/>
        <v>0</v>
      </c>
      <c r="DA95" s="395">
        <f t="shared" si="54"/>
        <v>0</v>
      </c>
      <c r="DB95" s="523"/>
      <c r="DC95" s="523"/>
      <c r="DD95" s="523"/>
      <c r="DE95" s="523"/>
      <c r="DF95" s="436"/>
      <c r="DG95" s="523"/>
      <c r="DH95" s="523"/>
      <c r="DI95" s="523"/>
      <c r="DJ95" s="523"/>
      <c r="DK95" s="523"/>
      <c r="DL95" s="523"/>
      <c r="DM95" s="523"/>
      <c r="DN95" s="523"/>
      <c r="DO95" s="523"/>
      <c r="DP95" s="523"/>
      <c r="DQ95" s="395">
        <f t="shared" si="55"/>
        <v>0</v>
      </c>
      <c r="DR95" s="395">
        <f t="shared" si="56"/>
        <v>0</v>
      </c>
      <c r="DS95" s="395">
        <f t="shared" si="57"/>
        <v>0</v>
      </c>
      <c r="DT95" s="395">
        <f t="shared" si="58"/>
        <v>0</v>
      </c>
    </row>
    <row r="96" spans="1:124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35"/>
        <v>0</v>
      </c>
      <c r="T96" s="132">
        <f t="shared" si="36"/>
        <v>0</v>
      </c>
      <c r="U96" s="116">
        <f t="shared" si="37"/>
        <v>0</v>
      </c>
      <c r="V96" s="93">
        <f t="shared" si="59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38"/>
        <v>1</v>
      </c>
      <c r="AJ96" s="227">
        <f t="shared" si="39"/>
        <v>0</v>
      </c>
      <c r="AK96" s="227">
        <f t="shared" si="40"/>
        <v>6</v>
      </c>
      <c r="AL96" s="227">
        <f t="shared" si="41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42"/>
        <v>0</v>
      </c>
      <c r="AZ96" s="281">
        <f t="shared" si="43"/>
        <v>0</v>
      </c>
      <c r="BA96" s="281">
        <f t="shared" si="44"/>
        <v>2</v>
      </c>
      <c r="BB96" s="281">
        <f t="shared" si="45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46"/>
        <v>0</v>
      </c>
      <c r="BS96" s="313">
        <f t="shared" si="47"/>
        <v>0</v>
      </c>
      <c r="BT96" s="313">
        <f t="shared" si="48"/>
        <v>2</v>
      </c>
      <c r="BU96" s="313">
        <f t="shared" si="49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50"/>
        <v>0</v>
      </c>
      <c r="CI96" s="391">
        <f t="shared" si="51"/>
        <v>0</v>
      </c>
      <c r="CJ96" s="392">
        <f t="shared" si="52"/>
        <v>4</v>
      </c>
      <c r="CK96" s="392">
        <f t="shared" si="53"/>
        <v>4</v>
      </c>
      <c r="CL96" s="434"/>
      <c r="CM96" s="434"/>
      <c r="CN96" s="432"/>
      <c r="CO96" s="434"/>
      <c r="CP96" s="436"/>
      <c r="CQ96" s="432"/>
      <c r="CR96" s="432"/>
      <c r="CS96" s="471"/>
      <c r="CT96" s="432"/>
      <c r="CU96" s="471"/>
      <c r="CV96" s="471"/>
      <c r="CW96" s="432"/>
      <c r="CX96" s="395">
        <f t="shared" si="32"/>
        <v>0</v>
      </c>
      <c r="CY96" s="395">
        <f t="shared" si="33"/>
        <v>0</v>
      </c>
      <c r="CZ96" s="395">
        <f t="shared" si="34"/>
        <v>0</v>
      </c>
      <c r="DA96" s="395">
        <f t="shared" si="54"/>
        <v>0</v>
      </c>
      <c r="DB96" s="523"/>
      <c r="DC96" s="523"/>
      <c r="DD96" s="501">
        <v>1</v>
      </c>
      <c r="DE96" s="523"/>
      <c r="DF96" s="436"/>
      <c r="DG96" s="523"/>
      <c r="DH96" s="523"/>
      <c r="DI96" s="523"/>
      <c r="DJ96" s="523">
        <v>4</v>
      </c>
      <c r="DK96" s="523"/>
      <c r="DL96" s="523"/>
      <c r="DM96" s="523">
        <v>2</v>
      </c>
      <c r="DN96" s="523"/>
      <c r="DO96" s="523"/>
      <c r="DP96" s="523"/>
      <c r="DQ96" s="395">
        <f t="shared" si="55"/>
        <v>0</v>
      </c>
      <c r="DR96" s="395">
        <f t="shared" si="56"/>
        <v>0</v>
      </c>
      <c r="DS96" s="395">
        <f t="shared" si="57"/>
        <v>7</v>
      </c>
      <c r="DT96" s="395">
        <f t="shared" si="58"/>
        <v>7</v>
      </c>
    </row>
    <row r="97" spans="1:124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35"/>
        <v>0</v>
      </c>
      <c r="T97" s="132">
        <f t="shared" si="36"/>
        <v>0</v>
      </c>
      <c r="U97" s="116">
        <f t="shared" si="37"/>
        <v>0</v>
      </c>
      <c r="V97" s="93">
        <f t="shared" si="59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38"/>
        <v>0</v>
      </c>
      <c r="AJ97" s="227">
        <f t="shared" si="39"/>
        <v>1</v>
      </c>
      <c r="AK97" s="227">
        <f t="shared" si="40"/>
        <v>0</v>
      </c>
      <c r="AL97" s="227">
        <f t="shared" si="41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42"/>
        <v>0</v>
      </c>
      <c r="AZ97" s="281">
        <f t="shared" si="43"/>
        <v>0</v>
      </c>
      <c r="BA97" s="281">
        <f t="shared" si="44"/>
        <v>0</v>
      </c>
      <c r="BB97" s="281">
        <f t="shared" si="45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46"/>
        <v>0</v>
      </c>
      <c r="BS97" s="313">
        <f t="shared" si="47"/>
        <v>0</v>
      </c>
      <c r="BT97" s="313">
        <f t="shared" si="48"/>
        <v>0</v>
      </c>
      <c r="BU97" s="313">
        <f t="shared" si="49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50"/>
        <v>0</v>
      </c>
      <c r="CI97" s="391">
        <f t="shared" si="51"/>
        <v>0</v>
      </c>
      <c r="CJ97" s="392">
        <f t="shared" si="52"/>
        <v>1</v>
      </c>
      <c r="CK97" s="392">
        <f t="shared" si="53"/>
        <v>1</v>
      </c>
      <c r="CL97" s="434"/>
      <c r="CM97" s="434"/>
      <c r="CN97" s="432"/>
      <c r="CO97" s="434"/>
      <c r="CP97" s="436"/>
      <c r="CQ97" s="432"/>
      <c r="CR97" s="432"/>
      <c r="CS97" s="471"/>
      <c r="CT97" s="432"/>
      <c r="CU97" s="471"/>
      <c r="CV97" s="471"/>
      <c r="CW97" s="432"/>
      <c r="CX97" s="395">
        <f t="shared" si="32"/>
        <v>0</v>
      </c>
      <c r="CY97" s="395">
        <f t="shared" si="33"/>
        <v>0</v>
      </c>
      <c r="CZ97" s="395">
        <f t="shared" si="34"/>
        <v>0</v>
      </c>
      <c r="DA97" s="395">
        <f t="shared" si="54"/>
        <v>0</v>
      </c>
      <c r="DB97" s="523"/>
      <c r="DC97" s="523"/>
      <c r="DD97" s="523"/>
      <c r="DE97" s="523"/>
      <c r="DF97" s="436"/>
      <c r="DG97" s="523"/>
      <c r="DH97" s="523"/>
      <c r="DI97" s="523"/>
      <c r="DJ97" s="523"/>
      <c r="DK97" s="523"/>
      <c r="DL97" s="523"/>
      <c r="DM97" s="523"/>
      <c r="DN97" s="523"/>
      <c r="DO97" s="523"/>
      <c r="DP97" s="523"/>
      <c r="DQ97" s="395">
        <f t="shared" si="55"/>
        <v>0</v>
      </c>
      <c r="DR97" s="395">
        <f t="shared" si="56"/>
        <v>0</v>
      </c>
      <c r="DS97" s="395">
        <f t="shared" si="57"/>
        <v>0</v>
      </c>
      <c r="DT97" s="395">
        <f t="shared" si="58"/>
        <v>0</v>
      </c>
    </row>
    <row r="98" spans="1:124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35"/>
        <v>0</v>
      </c>
      <c r="T98" s="132">
        <f t="shared" si="36"/>
        <v>0</v>
      </c>
      <c r="U98" s="116">
        <f t="shared" si="37"/>
        <v>0</v>
      </c>
      <c r="V98" s="93">
        <f t="shared" si="59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38"/>
        <v>0</v>
      </c>
      <c r="AJ98" s="227">
        <f t="shared" si="39"/>
        <v>0</v>
      </c>
      <c r="AK98" s="227">
        <f t="shared" si="40"/>
        <v>0</v>
      </c>
      <c r="AL98" s="227">
        <f t="shared" si="41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42"/>
        <v>0</v>
      </c>
      <c r="AZ98" s="281">
        <f t="shared" si="43"/>
        <v>0</v>
      </c>
      <c r="BA98" s="281">
        <f t="shared" si="44"/>
        <v>0</v>
      </c>
      <c r="BB98" s="281">
        <f t="shared" si="45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46"/>
        <v>0</v>
      </c>
      <c r="BS98" s="313">
        <f t="shared" si="47"/>
        <v>0</v>
      </c>
      <c r="BT98" s="313">
        <f t="shared" si="48"/>
        <v>0</v>
      </c>
      <c r="BU98" s="313">
        <f t="shared" si="49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50"/>
        <v>0</v>
      </c>
      <c r="CI98" s="391">
        <f t="shared" si="51"/>
        <v>0</v>
      </c>
      <c r="CJ98" s="392">
        <f t="shared" si="52"/>
        <v>0</v>
      </c>
      <c r="CK98" s="392">
        <f t="shared" si="53"/>
        <v>0</v>
      </c>
      <c r="CL98" s="434"/>
      <c r="CM98" s="434"/>
      <c r="CN98" s="432">
        <v>1</v>
      </c>
      <c r="CO98" s="434"/>
      <c r="CP98" s="436"/>
      <c r="CQ98" s="432"/>
      <c r="CR98" s="432"/>
      <c r="CS98" s="471"/>
      <c r="CT98" s="432">
        <v>2</v>
      </c>
      <c r="CU98" s="471"/>
      <c r="CV98" s="471"/>
      <c r="CW98" s="432"/>
      <c r="CX98" s="395">
        <f t="shared" si="32"/>
        <v>0</v>
      </c>
      <c r="CY98" s="395">
        <f t="shared" si="33"/>
        <v>0</v>
      </c>
      <c r="CZ98" s="395">
        <f t="shared" si="34"/>
        <v>3</v>
      </c>
      <c r="DA98" s="395">
        <f t="shared" si="54"/>
        <v>3</v>
      </c>
      <c r="DB98" s="523"/>
      <c r="DC98" s="523"/>
      <c r="DD98" s="523"/>
      <c r="DE98" s="523"/>
      <c r="DF98" s="436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395">
        <f t="shared" si="55"/>
        <v>0</v>
      </c>
      <c r="DR98" s="395">
        <f t="shared" si="56"/>
        <v>0</v>
      </c>
      <c r="DS98" s="395">
        <f t="shared" si="57"/>
        <v>0</v>
      </c>
      <c r="DT98" s="395">
        <f t="shared" si="58"/>
        <v>0</v>
      </c>
    </row>
    <row r="99" spans="1:124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35"/>
        <v>0</v>
      </c>
      <c r="T99" s="132">
        <f t="shared" si="36"/>
        <v>0</v>
      </c>
      <c r="U99" s="116">
        <f t="shared" si="37"/>
        <v>0</v>
      </c>
      <c r="V99" s="93">
        <f t="shared" si="59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38"/>
        <v>0</v>
      </c>
      <c r="AJ99" s="227">
        <f t="shared" si="39"/>
        <v>0</v>
      </c>
      <c r="AK99" s="227">
        <f t="shared" si="40"/>
        <v>0</v>
      </c>
      <c r="AL99" s="227">
        <f t="shared" si="41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42"/>
        <v>0</v>
      </c>
      <c r="AZ99" s="281">
        <f t="shared" si="43"/>
        <v>0</v>
      </c>
      <c r="BA99" s="281">
        <f t="shared" si="44"/>
        <v>0</v>
      </c>
      <c r="BB99" s="281">
        <f t="shared" si="45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46"/>
        <v>0</v>
      </c>
      <c r="BS99" s="313">
        <f t="shared" si="47"/>
        <v>0</v>
      </c>
      <c r="BT99" s="313">
        <f t="shared" si="48"/>
        <v>0</v>
      </c>
      <c r="BU99" s="313">
        <f t="shared" si="49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50"/>
        <v>0</v>
      </c>
      <c r="CI99" s="391">
        <f t="shared" si="51"/>
        <v>0</v>
      </c>
      <c r="CJ99" s="392">
        <f t="shared" si="52"/>
        <v>0</v>
      </c>
      <c r="CK99" s="392">
        <f t="shared" si="53"/>
        <v>0</v>
      </c>
      <c r="CL99" s="434"/>
      <c r="CM99" s="434"/>
      <c r="CN99" s="432"/>
      <c r="CO99" s="434"/>
      <c r="CP99" s="436"/>
      <c r="CQ99" s="432"/>
      <c r="CR99" s="432"/>
      <c r="CS99" s="471"/>
      <c r="CT99" s="432"/>
      <c r="CU99" s="471"/>
      <c r="CV99" s="471"/>
      <c r="CW99" s="432"/>
      <c r="CX99" s="395">
        <f t="shared" si="32"/>
        <v>0</v>
      </c>
      <c r="CY99" s="395">
        <f t="shared" si="33"/>
        <v>0</v>
      </c>
      <c r="CZ99" s="395">
        <f t="shared" si="34"/>
        <v>0</v>
      </c>
      <c r="DA99" s="395">
        <f t="shared" si="54"/>
        <v>0</v>
      </c>
      <c r="DB99" s="523"/>
      <c r="DC99" s="523"/>
      <c r="DD99" s="523"/>
      <c r="DE99" s="523"/>
      <c r="DF99" s="436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395">
        <f t="shared" si="55"/>
        <v>0</v>
      </c>
      <c r="DR99" s="395">
        <f t="shared" si="56"/>
        <v>0</v>
      </c>
      <c r="DS99" s="395">
        <f t="shared" si="57"/>
        <v>0</v>
      </c>
      <c r="DT99" s="395">
        <f t="shared" si="58"/>
        <v>0</v>
      </c>
    </row>
    <row r="100" spans="1:124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35"/>
        <v>4</v>
      </c>
      <c r="T100" s="132">
        <f t="shared" si="36"/>
        <v>0</v>
      </c>
      <c r="U100" s="116">
        <f t="shared" si="37"/>
        <v>9</v>
      </c>
      <c r="V100" s="93">
        <f t="shared" si="59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38"/>
        <v>0</v>
      </c>
      <c r="AJ100" s="227">
        <f t="shared" si="39"/>
        <v>0</v>
      </c>
      <c r="AK100" s="227">
        <f t="shared" si="40"/>
        <v>0</v>
      </c>
      <c r="AL100" s="227">
        <f t="shared" si="41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42"/>
        <v>1</v>
      </c>
      <c r="AZ100" s="281">
        <f t="shared" si="43"/>
        <v>0</v>
      </c>
      <c r="BA100" s="281">
        <f t="shared" si="44"/>
        <v>0</v>
      </c>
      <c r="BB100" s="281">
        <f t="shared" si="45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46"/>
        <v>0</v>
      </c>
      <c r="BS100" s="313">
        <f t="shared" si="47"/>
        <v>0</v>
      </c>
      <c r="BT100" s="313">
        <f t="shared" si="48"/>
        <v>0</v>
      </c>
      <c r="BU100" s="313">
        <f t="shared" si="49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50"/>
        <v>0</v>
      </c>
      <c r="CI100" s="391">
        <f t="shared" si="51"/>
        <v>0</v>
      </c>
      <c r="CJ100" s="392">
        <f t="shared" si="52"/>
        <v>0</v>
      </c>
      <c r="CK100" s="392">
        <f t="shared" si="53"/>
        <v>0</v>
      </c>
      <c r="CL100" s="434"/>
      <c r="CM100" s="434"/>
      <c r="CN100" s="432"/>
      <c r="CO100" s="434"/>
      <c r="CP100" s="436"/>
      <c r="CQ100" s="432"/>
      <c r="CR100" s="432"/>
      <c r="CS100" s="471"/>
      <c r="CT100" s="432"/>
      <c r="CU100" s="471"/>
      <c r="CV100" s="471"/>
      <c r="CW100" s="432"/>
      <c r="CX100" s="395">
        <f t="shared" si="32"/>
        <v>0</v>
      </c>
      <c r="CY100" s="395">
        <f t="shared" si="33"/>
        <v>0</v>
      </c>
      <c r="CZ100" s="395">
        <f t="shared" si="34"/>
        <v>0</v>
      </c>
      <c r="DA100" s="395">
        <f t="shared" si="54"/>
        <v>0</v>
      </c>
      <c r="DB100" s="523"/>
      <c r="DC100" s="523"/>
      <c r="DD100" s="523"/>
      <c r="DE100" s="523"/>
      <c r="DF100" s="436"/>
      <c r="DG100" s="523"/>
      <c r="DH100" s="523"/>
      <c r="DI100" s="523"/>
      <c r="DJ100" s="523"/>
      <c r="DK100" s="523"/>
      <c r="DL100" s="523"/>
      <c r="DM100" s="523"/>
      <c r="DN100" s="523"/>
      <c r="DO100" s="523"/>
      <c r="DP100" s="523"/>
      <c r="DQ100" s="395">
        <f t="shared" si="55"/>
        <v>0</v>
      </c>
      <c r="DR100" s="395">
        <f t="shared" si="56"/>
        <v>0</v>
      </c>
      <c r="DS100" s="395">
        <f t="shared" si="57"/>
        <v>0</v>
      </c>
      <c r="DT100" s="395">
        <f t="shared" si="58"/>
        <v>0</v>
      </c>
    </row>
    <row r="101" spans="1:124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35"/>
        <v>0</v>
      </c>
      <c r="T101" s="132">
        <f t="shared" si="36"/>
        <v>0</v>
      </c>
      <c r="U101" s="116">
        <f t="shared" si="37"/>
        <v>0</v>
      </c>
      <c r="V101" s="93">
        <f t="shared" si="59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38"/>
        <v>0</v>
      </c>
      <c r="AJ101" s="227">
        <f t="shared" si="39"/>
        <v>0</v>
      </c>
      <c r="AK101" s="227">
        <f t="shared" si="40"/>
        <v>0</v>
      </c>
      <c r="AL101" s="227">
        <f t="shared" si="41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42"/>
        <v>0</v>
      </c>
      <c r="AZ101" s="281">
        <f t="shared" si="43"/>
        <v>0</v>
      </c>
      <c r="BA101" s="281">
        <f t="shared" si="44"/>
        <v>0</v>
      </c>
      <c r="BB101" s="281">
        <f t="shared" si="45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46"/>
        <v>0</v>
      </c>
      <c r="BS101" s="313">
        <f t="shared" si="47"/>
        <v>0</v>
      </c>
      <c r="BT101" s="313">
        <f t="shared" si="48"/>
        <v>0</v>
      </c>
      <c r="BU101" s="313">
        <f t="shared" si="49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50"/>
        <v>0</v>
      </c>
      <c r="CI101" s="391">
        <f t="shared" si="51"/>
        <v>0</v>
      </c>
      <c r="CJ101" s="392">
        <f t="shared" si="52"/>
        <v>0</v>
      </c>
      <c r="CK101" s="392">
        <f t="shared" si="53"/>
        <v>0</v>
      </c>
      <c r="CL101" s="434"/>
      <c r="CM101" s="434"/>
      <c r="CN101" s="432"/>
      <c r="CO101" s="434"/>
      <c r="CP101" s="436"/>
      <c r="CQ101" s="432"/>
      <c r="CR101" s="432"/>
      <c r="CS101" s="471"/>
      <c r="CT101" s="432"/>
      <c r="CU101" s="471"/>
      <c r="CV101" s="471"/>
      <c r="CW101" s="432"/>
      <c r="CX101" s="395">
        <f t="shared" ref="CX101:CX114" si="60">CL101+CO101+CR101+CU101</f>
        <v>0</v>
      </c>
      <c r="CY101" s="395">
        <f t="shared" ref="CY101:CY114" si="61">CM101+CP101+CS101+CV101</f>
        <v>0</v>
      </c>
      <c r="CZ101" s="395">
        <f t="shared" ref="CZ101:CZ114" si="62">CN101+CQ101+CT101+CW101</f>
        <v>0</v>
      </c>
      <c r="DA101" s="395">
        <f t="shared" si="54"/>
        <v>0</v>
      </c>
      <c r="DB101" s="523"/>
      <c r="DC101" s="523"/>
      <c r="DD101" s="523"/>
      <c r="DE101" s="523"/>
      <c r="DF101" s="436"/>
      <c r="DG101" s="523"/>
      <c r="DH101" s="523"/>
      <c r="DI101" s="523"/>
      <c r="DJ101" s="523"/>
      <c r="DK101" s="523"/>
      <c r="DL101" s="523"/>
      <c r="DM101" s="523"/>
      <c r="DN101" s="523"/>
      <c r="DO101" s="523"/>
      <c r="DP101" s="523"/>
      <c r="DQ101" s="395">
        <f t="shared" si="55"/>
        <v>0</v>
      </c>
      <c r="DR101" s="395">
        <f t="shared" si="56"/>
        <v>0</v>
      </c>
      <c r="DS101" s="395">
        <f t="shared" si="57"/>
        <v>0</v>
      </c>
      <c r="DT101" s="395">
        <f t="shared" si="58"/>
        <v>0</v>
      </c>
    </row>
    <row r="102" spans="1:124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35"/>
        <v>0</v>
      </c>
      <c r="T102" s="132">
        <f t="shared" si="36"/>
        <v>0</v>
      </c>
      <c r="U102" s="116">
        <f t="shared" si="37"/>
        <v>0</v>
      </c>
      <c r="V102" s="93">
        <f t="shared" si="59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38"/>
        <v>0</v>
      </c>
      <c r="AJ102" s="227">
        <f t="shared" si="39"/>
        <v>0</v>
      </c>
      <c r="AK102" s="227">
        <f t="shared" si="40"/>
        <v>0</v>
      </c>
      <c r="AL102" s="227">
        <f t="shared" si="41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42"/>
        <v>0</v>
      </c>
      <c r="AZ102" s="281">
        <f t="shared" si="43"/>
        <v>0</v>
      </c>
      <c r="BA102" s="281">
        <f t="shared" si="44"/>
        <v>0</v>
      </c>
      <c r="BB102" s="281">
        <f t="shared" si="45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46"/>
        <v>0</v>
      </c>
      <c r="BS102" s="313">
        <f t="shared" si="47"/>
        <v>0</v>
      </c>
      <c r="BT102" s="313">
        <f t="shared" si="48"/>
        <v>0</v>
      </c>
      <c r="BU102" s="313">
        <f t="shared" si="49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50"/>
        <v>0</v>
      </c>
      <c r="CI102" s="391">
        <f t="shared" si="51"/>
        <v>0</v>
      </c>
      <c r="CJ102" s="392">
        <f t="shared" si="52"/>
        <v>0</v>
      </c>
      <c r="CK102" s="392">
        <f t="shared" si="53"/>
        <v>0</v>
      </c>
      <c r="CL102" s="434"/>
      <c r="CM102" s="434"/>
      <c r="CN102" s="432"/>
      <c r="CO102" s="434"/>
      <c r="CP102" s="436"/>
      <c r="CQ102" s="432"/>
      <c r="CR102" s="432"/>
      <c r="CS102" s="471"/>
      <c r="CT102" s="432"/>
      <c r="CU102" s="471"/>
      <c r="CV102" s="471"/>
      <c r="CW102" s="432"/>
      <c r="CX102" s="395">
        <f t="shared" si="60"/>
        <v>0</v>
      </c>
      <c r="CY102" s="395">
        <f t="shared" si="61"/>
        <v>0</v>
      </c>
      <c r="CZ102" s="395">
        <f t="shared" si="62"/>
        <v>0</v>
      </c>
      <c r="DA102" s="395">
        <f t="shared" si="54"/>
        <v>0</v>
      </c>
      <c r="DB102" s="523"/>
      <c r="DC102" s="523"/>
      <c r="DD102" s="523"/>
      <c r="DE102" s="523"/>
      <c r="DF102" s="436"/>
      <c r="DG102" s="523"/>
      <c r="DH102" s="523"/>
      <c r="DI102" s="523"/>
      <c r="DJ102" s="523"/>
      <c r="DK102" s="523"/>
      <c r="DL102" s="523"/>
      <c r="DM102" s="523"/>
      <c r="DN102" s="523"/>
      <c r="DO102" s="523"/>
      <c r="DP102" s="523"/>
      <c r="DQ102" s="395">
        <f t="shared" si="55"/>
        <v>0</v>
      </c>
      <c r="DR102" s="395">
        <f t="shared" si="56"/>
        <v>0</v>
      </c>
      <c r="DS102" s="395">
        <f t="shared" si="57"/>
        <v>0</v>
      </c>
      <c r="DT102" s="395">
        <f t="shared" si="58"/>
        <v>0</v>
      </c>
    </row>
    <row r="103" spans="1:124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35"/>
        <v>0</v>
      </c>
      <c r="T103" s="132">
        <f t="shared" si="36"/>
        <v>0</v>
      </c>
      <c r="U103" s="116">
        <f t="shared" si="37"/>
        <v>0</v>
      </c>
      <c r="V103" s="93">
        <f t="shared" si="59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38"/>
        <v>0</v>
      </c>
      <c r="AJ103" s="227">
        <f t="shared" si="39"/>
        <v>0</v>
      </c>
      <c r="AK103" s="227">
        <f t="shared" si="40"/>
        <v>0</v>
      </c>
      <c r="AL103" s="227">
        <f t="shared" si="41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42"/>
        <v>0</v>
      </c>
      <c r="AZ103" s="281">
        <f t="shared" si="43"/>
        <v>0</v>
      </c>
      <c r="BA103" s="281">
        <f t="shared" si="44"/>
        <v>0</v>
      </c>
      <c r="BB103" s="281">
        <f t="shared" si="45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46"/>
        <v>0</v>
      </c>
      <c r="BS103" s="313">
        <f t="shared" si="47"/>
        <v>0</v>
      </c>
      <c r="BT103" s="313">
        <f t="shared" si="48"/>
        <v>0</v>
      </c>
      <c r="BU103" s="313">
        <f t="shared" si="49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50"/>
        <v>0</v>
      </c>
      <c r="CI103" s="391">
        <f t="shared" si="51"/>
        <v>0</v>
      </c>
      <c r="CJ103" s="392">
        <f t="shared" si="52"/>
        <v>0</v>
      </c>
      <c r="CK103" s="392">
        <f t="shared" si="53"/>
        <v>0</v>
      </c>
      <c r="CL103" s="434"/>
      <c r="CM103" s="434"/>
      <c r="CN103" s="432"/>
      <c r="CO103" s="434"/>
      <c r="CP103" s="436"/>
      <c r="CQ103" s="432"/>
      <c r="CR103" s="432"/>
      <c r="CS103" s="471"/>
      <c r="CT103" s="432"/>
      <c r="CU103" s="471"/>
      <c r="CV103" s="471"/>
      <c r="CW103" s="432"/>
      <c r="CX103" s="395">
        <f t="shared" si="60"/>
        <v>0</v>
      </c>
      <c r="CY103" s="395">
        <f t="shared" si="61"/>
        <v>0</v>
      </c>
      <c r="CZ103" s="395">
        <f t="shared" si="62"/>
        <v>0</v>
      </c>
      <c r="DA103" s="395">
        <f t="shared" si="54"/>
        <v>0</v>
      </c>
      <c r="DB103" s="523"/>
      <c r="DC103" s="523"/>
      <c r="DD103" s="523"/>
      <c r="DE103" s="523"/>
      <c r="DF103" s="436"/>
      <c r="DG103" s="523"/>
      <c r="DH103" s="523"/>
      <c r="DI103" s="523"/>
      <c r="DJ103" s="523"/>
      <c r="DK103" s="523"/>
      <c r="DL103" s="523"/>
      <c r="DM103" s="523"/>
      <c r="DN103" s="523"/>
      <c r="DO103" s="523"/>
      <c r="DP103" s="523"/>
      <c r="DQ103" s="395">
        <f t="shared" si="55"/>
        <v>0</v>
      </c>
      <c r="DR103" s="395">
        <f t="shared" si="56"/>
        <v>0</v>
      </c>
      <c r="DS103" s="395">
        <f t="shared" si="57"/>
        <v>0</v>
      </c>
      <c r="DT103" s="395">
        <f t="shared" si="58"/>
        <v>0</v>
      </c>
    </row>
    <row r="104" spans="1:124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35"/>
        <v>0</v>
      </c>
      <c r="T104" s="132">
        <f t="shared" si="36"/>
        <v>0</v>
      </c>
      <c r="U104" s="116">
        <f t="shared" si="37"/>
        <v>0</v>
      </c>
      <c r="V104" s="93">
        <f t="shared" si="59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38"/>
        <v>0</v>
      </c>
      <c r="AJ104" s="227">
        <f t="shared" si="39"/>
        <v>0</v>
      </c>
      <c r="AK104" s="227">
        <f t="shared" si="40"/>
        <v>0</v>
      </c>
      <c r="AL104" s="227">
        <f t="shared" si="41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42"/>
        <v>0</v>
      </c>
      <c r="AZ104" s="281">
        <f t="shared" si="43"/>
        <v>0</v>
      </c>
      <c r="BA104" s="281">
        <f t="shared" si="44"/>
        <v>0</v>
      </c>
      <c r="BB104" s="281">
        <f t="shared" si="45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46"/>
        <v>0</v>
      </c>
      <c r="BS104" s="313">
        <f t="shared" si="47"/>
        <v>0</v>
      </c>
      <c r="BT104" s="313">
        <f t="shared" si="48"/>
        <v>0</v>
      </c>
      <c r="BU104" s="313">
        <f t="shared" si="49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50"/>
        <v>0</v>
      </c>
      <c r="CI104" s="391">
        <f t="shared" si="51"/>
        <v>0</v>
      </c>
      <c r="CJ104" s="392">
        <f t="shared" si="52"/>
        <v>0</v>
      </c>
      <c r="CK104" s="392">
        <f t="shared" si="53"/>
        <v>0</v>
      </c>
      <c r="CL104" s="434"/>
      <c r="CM104" s="434"/>
      <c r="CN104" s="432"/>
      <c r="CO104" s="434"/>
      <c r="CP104" s="436"/>
      <c r="CQ104" s="432"/>
      <c r="CR104" s="432"/>
      <c r="CS104" s="471"/>
      <c r="CT104" s="432"/>
      <c r="CU104" s="471"/>
      <c r="CV104" s="471"/>
      <c r="CW104" s="432"/>
      <c r="CX104" s="395">
        <f t="shared" si="60"/>
        <v>0</v>
      </c>
      <c r="CY104" s="395">
        <f t="shared" si="61"/>
        <v>0</v>
      </c>
      <c r="CZ104" s="395">
        <f t="shared" si="62"/>
        <v>0</v>
      </c>
      <c r="DA104" s="395">
        <f t="shared" si="54"/>
        <v>0</v>
      </c>
      <c r="DB104" s="523"/>
      <c r="DC104" s="523"/>
      <c r="DD104" s="523"/>
      <c r="DE104" s="523"/>
      <c r="DF104" s="436"/>
      <c r="DG104" s="523"/>
      <c r="DH104" s="523"/>
      <c r="DI104" s="523"/>
      <c r="DJ104" s="523"/>
      <c r="DK104" s="523"/>
      <c r="DL104" s="523"/>
      <c r="DM104" s="523"/>
      <c r="DN104" s="523"/>
      <c r="DO104" s="523"/>
      <c r="DP104" s="523"/>
      <c r="DQ104" s="395">
        <f t="shared" si="55"/>
        <v>0</v>
      </c>
      <c r="DR104" s="395">
        <f t="shared" si="56"/>
        <v>0</v>
      </c>
      <c r="DS104" s="395">
        <f t="shared" si="57"/>
        <v>0</v>
      </c>
      <c r="DT104" s="395">
        <f t="shared" si="58"/>
        <v>0</v>
      </c>
    </row>
    <row r="105" spans="1:124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35"/>
        <v>0</v>
      </c>
      <c r="T105" s="132">
        <f t="shared" si="36"/>
        <v>0</v>
      </c>
      <c r="U105" s="116">
        <f t="shared" si="37"/>
        <v>0</v>
      </c>
      <c r="V105" s="93">
        <f t="shared" si="59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38"/>
        <v>0</v>
      </c>
      <c r="AJ105" s="227">
        <f t="shared" si="39"/>
        <v>0</v>
      </c>
      <c r="AK105" s="227">
        <f t="shared" si="40"/>
        <v>0</v>
      </c>
      <c r="AL105" s="227">
        <f t="shared" si="41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42"/>
        <v>0</v>
      </c>
      <c r="AZ105" s="281">
        <f t="shared" si="43"/>
        <v>0</v>
      </c>
      <c r="BA105" s="281">
        <f t="shared" si="44"/>
        <v>0</v>
      </c>
      <c r="BB105" s="281">
        <f t="shared" si="45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46"/>
        <v>0</v>
      </c>
      <c r="BS105" s="313">
        <f t="shared" si="47"/>
        <v>0</v>
      </c>
      <c r="BT105" s="313">
        <f t="shared" si="48"/>
        <v>0</v>
      </c>
      <c r="BU105" s="313">
        <f t="shared" si="49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50"/>
        <v>0</v>
      </c>
      <c r="CI105" s="391">
        <f t="shared" si="51"/>
        <v>0</v>
      </c>
      <c r="CJ105" s="392">
        <f t="shared" si="52"/>
        <v>0</v>
      </c>
      <c r="CK105" s="392">
        <f t="shared" si="53"/>
        <v>0</v>
      </c>
      <c r="CL105" s="434"/>
      <c r="CM105" s="434"/>
      <c r="CN105" s="432"/>
      <c r="CO105" s="434"/>
      <c r="CP105" s="436"/>
      <c r="CQ105" s="432"/>
      <c r="CR105" s="432"/>
      <c r="CS105" s="471"/>
      <c r="CT105" s="432"/>
      <c r="CU105" s="471"/>
      <c r="CV105" s="471"/>
      <c r="CW105" s="432"/>
      <c r="CX105" s="395">
        <f t="shared" si="60"/>
        <v>0</v>
      </c>
      <c r="CY105" s="395">
        <f t="shared" si="61"/>
        <v>0</v>
      </c>
      <c r="CZ105" s="395">
        <f t="shared" si="62"/>
        <v>0</v>
      </c>
      <c r="DA105" s="395">
        <f t="shared" si="54"/>
        <v>0</v>
      </c>
      <c r="DB105" s="523"/>
      <c r="DC105" s="523"/>
      <c r="DD105" s="523"/>
      <c r="DE105" s="523"/>
      <c r="DF105" s="436"/>
      <c r="DG105" s="523"/>
      <c r="DH105" s="523"/>
      <c r="DI105" s="523"/>
      <c r="DJ105" s="523"/>
      <c r="DK105" s="523"/>
      <c r="DL105" s="523"/>
      <c r="DM105" s="523"/>
      <c r="DN105" s="523"/>
      <c r="DO105" s="523"/>
      <c r="DP105" s="523"/>
      <c r="DQ105" s="395">
        <f t="shared" si="55"/>
        <v>0</v>
      </c>
      <c r="DR105" s="395">
        <f t="shared" si="56"/>
        <v>0</v>
      </c>
      <c r="DS105" s="395">
        <f t="shared" si="57"/>
        <v>0</v>
      </c>
      <c r="DT105" s="395">
        <f t="shared" si="58"/>
        <v>0</v>
      </c>
    </row>
    <row r="106" spans="1:124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35"/>
        <v>0</v>
      </c>
      <c r="T106" s="132">
        <f t="shared" si="36"/>
        <v>0</v>
      </c>
      <c r="U106" s="116">
        <f t="shared" si="37"/>
        <v>0</v>
      </c>
      <c r="V106" s="93">
        <f t="shared" si="59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38"/>
        <v>0</v>
      </c>
      <c r="AJ106" s="227">
        <f t="shared" si="39"/>
        <v>0</v>
      </c>
      <c r="AK106" s="227">
        <f t="shared" si="40"/>
        <v>0</v>
      </c>
      <c r="AL106" s="227">
        <f t="shared" si="41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42"/>
        <v>0</v>
      </c>
      <c r="AZ106" s="281">
        <f t="shared" si="43"/>
        <v>0</v>
      </c>
      <c r="BA106" s="281">
        <f t="shared" si="44"/>
        <v>0</v>
      </c>
      <c r="BB106" s="281">
        <f t="shared" si="45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46"/>
        <v>0</v>
      </c>
      <c r="BS106" s="313">
        <f t="shared" si="47"/>
        <v>0</v>
      </c>
      <c r="BT106" s="313">
        <f t="shared" si="48"/>
        <v>0</v>
      </c>
      <c r="BU106" s="313">
        <f t="shared" si="49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50"/>
        <v>0</v>
      </c>
      <c r="CI106" s="391">
        <f t="shared" si="51"/>
        <v>0</v>
      </c>
      <c r="CJ106" s="392">
        <f t="shared" si="52"/>
        <v>0</v>
      </c>
      <c r="CK106" s="392">
        <f t="shared" si="53"/>
        <v>0</v>
      </c>
      <c r="CL106" s="434"/>
      <c r="CM106" s="434"/>
      <c r="CN106" s="432"/>
      <c r="CO106" s="434"/>
      <c r="CP106" s="436"/>
      <c r="CQ106" s="432"/>
      <c r="CR106" s="432"/>
      <c r="CS106" s="471"/>
      <c r="CT106" s="432"/>
      <c r="CU106" s="471"/>
      <c r="CV106" s="471"/>
      <c r="CW106" s="432"/>
      <c r="CX106" s="395">
        <f t="shared" si="60"/>
        <v>0</v>
      </c>
      <c r="CY106" s="395">
        <f t="shared" si="61"/>
        <v>0</v>
      </c>
      <c r="CZ106" s="395">
        <f t="shared" si="62"/>
        <v>0</v>
      </c>
      <c r="DA106" s="395">
        <f t="shared" si="54"/>
        <v>0</v>
      </c>
      <c r="DB106" s="523"/>
      <c r="DC106" s="523"/>
      <c r="DD106" s="523"/>
      <c r="DE106" s="523"/>
      <c r="DF106" s="436"/>
      <c r="DG106" s="523"/>
      <c r="DH106" s="523"/>
      <c r="DI106" s="523"/>
      <c r="DJ106" s="523"/>
      <c r="DK106" s="523"/>
      <c r="DL106" s="523"/>
      <c r="DM106" s="523"/>
      <c r="DN106" s="523"/>
      <c r="DO106" s="523"/>
      <c r="DP106" s="523"/>
      <c r="DQ106" s="395">
        <f t="shared" si="55"/>
        <v>0</v>
      </c>
      <c r="DR106" s="395">
        <f t="shared" si="56"/>
        <v>0</v>
      </c>
      <c r="DS106" s="395">
        <f t="shared" si="57"/>
        <v>0</v>
      </c>
      <c r="DT106" s="395">
        <f t="shared" si="58"/>
        <v>0</v>
      </c>
    </row>
    <row r="107" spans="1:124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35"/>
        <v>0</v>
      </c>
      <c r="T107" s="132">
        <f t="shared" si="36"/>
        <v>0</v>
      </c>
      <c r="U107" s="116">
        <f t="shared" si="37"/>
        <v>0</v>
      </c>
      <c r="V107" s="93">
        <f t="shared" si="59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38"/>
        <v>0</v>
      </c>
      <c r="AJ107" s="227">
        <f t="shared" si="39"/>
        <v>0</v>
      </c>
      <c r="AK107" s="227">
        <f t="shared" si="40"/>
        <v>0</v>
      </c>
      <c r="AL107" s="227">
        <f t="shared" si="41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42"/>
        <v>0</v>
      </c>
      <c r="AZ107" s="281">
        <f t="shared" si="43"/>
        <v>0</v>
      </c>
      <c r="BA107" s="281">
        <f t="shared" si="44"/>
        <v>0</v>
      </c>
      <c r="BB107" s="281">
        <f t="shared" si="45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46"/>
        <v>0</v>
      </c>
      <c r="BS107" s="313">
        <f t="shared" si="47"/>
        <v>0</v>
      </c>
      <c r="BT107" s="313">
        <f t="shared" si="48"/>
        <v>0</v>
      </c>
      <c r="BU107" s="313">
        <f t="shared" si="49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50"/>
        <v>0</v>
      </c>
      <c r="CI107" s="391">
        <f t="shared" si="51"/>
        <v>0</v>
      </c>
      <c r="CJ107" s="392">
        <f t="shared" si="52"/>
        <v>0</v>
      </c>
      <c r="CK107" s="392">
        <f t="shared" si="53"/>
        <v>0</v>
      </c>
      <c r="CL107" s="434"/>
      <c r="CM107" s="434"/>
      <c r="CN107" s="432"/>
      <c r="CO107" s="434"/>
      <c r="CP107" s="436"/>
      <c r="CQ107" s="432"/>
      <c r="CR107" s="432"/>
      <c r="CS107" s="471"/>
      <c r="CT107" s="432"/>
      <c r="CU107" s="471"/>
      <c r="CV107" s="471"/>
      <c r="CW107" s="432"/>
      <c r="CX107" s="395">
        <f t="shared" si="60"/>
        <v>0</v>
      </c>
      <c r="CY107" s="395">
        <f t="shared" si="61"/>
        <v>0</v>
      </c>
      <c r="CZ107" s="395">
        <f t="shared" si="62"/>
        <v>0</v>
      </c>
      <c r="DA107" s="395">
        <f t="shared" si="54"/>
        <v>0</v>
      </c>
      <c r="DB107" s="523"/>
      <c r="DC107" s="523"/>
      <c r="DD107" s="523"/>
      <c r="DE107" s="523"/>
      <c r="DF107" s="436"/>
      <c r="DG107" s="523"/>
      <c r="DH107" s="523"/>
      <c r="DI107" s="523"/>
      <c r="DJ107" s="523"/>
      <c r="DK107" s="523"/>
      <c r="DL107" s="523"/>
      <c r="DM107" s="523"/>
      <c r="DN107" s="523"/>
      <c r="DO107" s="523"/>
      <c r="DP107" s="523"/>
      <c r="DQ107" s="395">
        <f t="shared" si="55"/>
        <v>0</v>
      </c>
      <c r="DR107" s="395">
        <f t="shared" si="56"/>
        <v>0</v>
      </c>
      <c r="DS107" s="395">
        <f t="shared" si="57"/>
        <v>0</v>
      </c>
      <c r="DT107" s="395">
        <f t="shared" si="58"/>
        <v>0</v>
      </c>
    </row>
    <row r="108" spans="1:124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35"/>
        <v>0</v>
      </c>
      <c r="T108" s="132">
        <f t="shared" si="36"/>
        <v>0</v>
      </c>
      <c r="U108" s="116">
        <f t="shared" si="37"/>
        <v>0</v>
      </c>
      <c r="V108" s="93">
        <f t="shared" si="59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38"/>
        <v>0</v>
      </c>
      <c r="AJ108" s="227">
        <f t="shared" si="39"/>
        <v>1</v>
      </c>
      <c r="AK108" s="227">
        <f t="shared" si="40"/>
        <v>0</v>
      </c>
      <c r="AL108" s="227">
        <f t="shared" si="41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42"/>
        <v>0</v>
      </c>
      <c r="AZ108" s="281">
        <f t="shared" si="43"/>
        <v>0</v>
      </c>
      <c r="BA108" s="281">
        <f t="shared" si="44"/>
        <v>0</v>
      </c>
      <c r="BB108" s="281">
        <f t="shared" si="45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46"/>
        <v>0</v>
      </c>
      <c r="BS108" s="313">
        <f t="shared" si="47"/>
        <v>0</v>
      </c>
      <c r="BT108" s="313">
        <f t="shared" si="48"/>
        <v>0</v>
      </c>
      <c r="BU108" s="313">
        <f t="shared" si="49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50"/>
        <v>0</v>
      </c>
      <c r="CI108" s="391">
        <f t="shared" si="51"/>
        <v>0</v>
      </c>
      <c r="CJ108" s="392">
        <f t="shared" si="52"/>
        <v>0</v>
      </c>
      <c r="CK108" s="392">
        <f t="shared" si="53"/>
        <v>0</v>
      </c>
      <c r="CL108" s="434"/>
      <c r="CM108" s="434"/>
      <c r="CN108" s="432"/>
      <c r="CO108" s="434"/>
      <c r="CP108" s="436"/>
      <c r="CQ108" s="432"/>
      <c r="CR108" s="432"/>
      <c r="CS108" s="471"/>
      <c r="CT108" s="432"/>
      <c r="CU108" s="471"/>
      <c r="CV108" s="471"/>
      <c r="CW108" s="432"/>
      <c r="CX108" s="395">
        <f t="shared" si="60"/>
        <v>0</v>
      </c>
      <c r="CY108" s="395">
        <f t="shared" si="61"/>
        <v>0</v>
      </c>
      <c r="CZ108" s="395">
        <f t="shared" si="62"/>
        <v>0</v>
      </c>
      <c r="DA108" s="395">
        <f t="shared" si="54"/>
        <v>0</v>
      </c>
      <c r="DB108" s="523"/>
      <c r="DC108" s="523"/>
      <c r="DD108" s="523"/>
      <c r="DE108" s="523"/>
      <c r="DF108" s="436"/>
      <c r="DG108" s="523"/>
      <c r="DH108" s="523"/>
      <c r="DI108" s="523"/>
      <c r="DJ108" s="523"/>
      <c r="DK108" s="523"/>
      <c r="DL108" s="523"/>
      <c r="DM108" s="523"/>
      <c r="DN108" s="523"/>
      <c r="DO108" s="523"/>
      <c r="DP108" s="523"/>
      <c r="DQ108" s="395">
        <f t="shared" si="55"/>
        <v>0</v>
      </c>
      <c r="DR108" s="395">
        <f t="shared" si="56"/>
        <v>0</v>
      </c>
      <c r="DS108" s="395">
        <f t="shared" si="57"/>
        <v>0</v>
      </c>
      <c r="DT108" s="395">
        <f t="shared" si="58"/>
        <v>0</v>
      </c>
    </row>
    <row r="109" spans="1:124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35"/>
        <v>0</v>
      </c>
      <c r="T109" s="132">
        <f t="shared" si="36"/>
        <v>0</v>
      </c>
      <c r="U109" s="116">
        <f t="shared" si="37"/>
        <v>0</v>
      </c>
      <c r="V109" s="93">
        <f t="shared" si="59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38"/>
        <v>0</v>
      </c>
      <c r="AJ109" s="227">
        <f t="shared" si="39"/>
        <v>0</v>
      </c>
      <c r="AK109" s="227">
        <f t="shared" si="40"/>
        <v>0</v>
      </c>
      <c r="AL109" s="227">
        <f t="shared" si="41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42"/>
        <v>0</v>
      </c>
      <c r="AZ109" s="281">
        <f t="shared" si="43"/>
        <v>0</v>
      </c>
      <c r="BA109" s="281">
        <f t="shared" si="44"/>
        <v>0</v>
      </c>
      <c r="BB109" s="281">
        <f t="shared" si="45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46"/>
        <v>0</v>
      </c>
      <c r="BS109" s="313">
        <f t="shared" si="47"/>
        <v>0</v>
      </c>
      <c r="BT109" s="313">
        <f t="shared" si="48"/>
        <v>0</v>
      </c>
      <c r="BU109" s="313">
        <f t="shared" si="49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50"/>
        <v>0</v>
      </c>
      <c r="CI109" s="391">
        <f t="shared" si="51"/>
        <v>0</v>
      </c>
      <c r="CJ109" s="392">
        <f t="shared" si="52"/>
        <v>0</v>
      </c>
      <c r="CK109" s="392">
        <f t="shared" si="53"/>
        <v>0</v>
      </c>
      <c r="CL109" s="434"/>
      <c r="CM109" s="434"/>
      <c r="CN109" s="432"/>
      <c r="CO109" s="434"/>
      <c r="CP109" s="435"/>
      <c r="CQ109" s="432"/>
      <c r="CR109" s="432"/>
      <c r="CS109" s="471"/>
      <c r="CT109" s="432"/>
      <c r="CU109" s="471"/>
      <c r="CV109" s="471"/>
      <c r="CW109" s="432"/>
      <c r="CX109" s="395">
        <f t="shared" si="60"/>
        <v>0</v>
      </c>
      <c r="CY109" s="395">
        <f t="shared" si="61"/>
        <v>0</v>
      </c>
      <c r="CZ109" s="395">
        <f t="shared" si="62"/>
        <v>0</v>
      </c>
      <c r="DA109" s="395">
        <f t="shared" si="54"/>
        <v>0</v>
      </c>
      <c r="DB109" s="523"/>
      <c r="DC109" s="523"/>
      <c r="DD109" s="523"/>
      <c r="DE109" s="523"/>
      <c r="DF109" s="436"/>
      <c r="DG109" s="523"/>
      <c r="DH109" s="523"/>
      <c r="DI109" s="523"/>
      <c r="DJ109" s="523"/>
      <c r="DK109" s="523"/>
      <c r="DL109" s="523"/>
      <c r="DM109" s="523"/>
      <c r="DN109" s="523"/>
      <c r="DO109" s="523"/>
      <c r="DP109" s="523"/>
      <c r="DQ109" s="395">
        <f t="shared" si="55"/>
        <v>0</v>
      </c>
      <c r="DR109" s="395">
        <f t="shared" si="56"/>
        <v>0</v>
      </c>
      <c r="DS109" s="395">
        <f t="shared" si="57"/>
        <v>0</v>
      </c>
      <c r="DT109" s="395">
        <f t="shared" si="58"/>
        <v>0</v>
      </c>
    </row>
    <row r="110" spans="1:124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35"/>
        <v>0</v>
      </c>
      <c r="T110" s="132">
        <f t="shared" si="36"/>
        <v>1</v>
      </c>
      <c r="U110" s="116">
        <f t="shared" si="37"/>
        <v>0</v>
      </c>
      <c r="V110" s="93">
        <f t="shared" si="59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38"/>
        <v>0</v>
      </c>
      <c r="AJ110" s="227">
        <f t="shared" si="39"/>
        <v>0</v>
      </c>
      <c r="AK110" s="227">
        <f t="shared" si="40"/>
        <v>0</v>
      </c>
      <c r="AL110" s="227">
        <f t="shared" si="41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42"/>
        <v>0</v>
      </c>
      <c r="AZ110" s="281">
        <f t="shared" si="43"/>
        <v>0</v>
      </c>
      <c r="BA110" s="281">
        <f t="shared" si="44"/>
        <v>0</v>
      </c>
      <c r="BB110" s="281">
        <f t="shared" si="45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46"/>
        <v>0</v>
      </c>
      <c r="BS110" s="313">
        <f t="shared" si="47"/>
        <v>0</v>
      </c>
      <c r="BT110" s="313">
        <f t="shared" si="48"/>
        <v>0</v>
      </c>
      <c r="BU110" s="313">
        <f t="shared" si="49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50"/>
        <v>0</v>
      </c>
      <c r="CI110" s="391">
        <f t="shared" si="51"/>
        <v>0</v>
      </c>
      <c r="CJ110" s="392">
        <f t="shared" si="52"/>
        <v>0</v>
      </c>
      <c r="CK110" s="392">
        <f t="shared" si="53"/>
        <v>0</v>
      </c>
      <c r="CL110" s="434"/>
      <c r="CM110" s="434"/>
      <c r="CN110" s="432"/>
      <c r="CO110" s="434"/>
      <c r="CP110" s="435"/>
      <c r="CQ110" s="432"/>
      <c r="CR110" s="434"/>
      <c r="CS110" s="471"/>
      <c r="CT110" s="432"/>
      <c r="CU110" s="471"/>
      <c r="CV110" s="471"/>
      <c r="CW110" s="432"/>
      <c r="CX110" s="395">
        <f t="shared" si="60"/>
        <v>0</v>
      </c>
      <c r="CY110" s="395">
        <f t="shared" si="61"/>
        <v>0</v>
      </c>
      <c r="CZ110" s="395">
        <f t="shared" si="62"/>
        <v>0</v>
      </c>
      <c r="DA110" s="395">
        <f t="shared" si="54"/>
        <v>0</v>
      </c>
      <c r="DB110" s="523"/>
      <c r="DC110" s="523"/>
      <c r="DD110" s="523"/>
      <c r="DE110" s="523"/>
      <c r="DF110" s="436"/>
      <c r="DG110" s="523"/>
      <c r="DH110" s="523"/>
      <c r="DI110" s="523"/>
      <c r="DJ110" s="523"/>
      <c r="DK110" s="523"/>
      <c r="DL110" s="523"/>
      <c r="DM110" s="523"/>
      <c r="DN110" s="523"/>
      <c r="DO110" s="523"/>
      <c r="DP110" s="523"/>
      <c r="DQ110" s="395">
        <f t="shared" si="55"/>
        <v>0</v>
      </c>
      <c r="DR110" s="395">
        <f t="shared" si="56"/>
        <v>0</v>
      </c>
      <c r="DS110" s="395">
        <f t="shared" si="57"/>
        <v>0</v>
      </c>
      <c r="DT110" s="395">
        <f t="shared" si="58"/>
        <v>0</v>
      </c>
    </row>
    <row r="111" spans="1:124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35"/>
        <v>0</v>
      </c>
      <c r="T111" s="132">
        <f t="shared" si="36"/>
        <v>0</v>
      </c>
      <c r="U111" s="116">
        <f t="shared" si="37"/>
        <v>0</v>
      </c>
      <c r="V111" s="93">
        <f t="shared" si="59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38"/>
        <v>0</v>
      </c>
      <c r="AJ111" s="227">
        <f t="shared" si="39"/>
        <v>0</v>
      </c>
      <c r="AK111" s="227">
        <f t="shared" si="40"/>
        <v>0</v>
      </c>
      <c r="AL111" s="227">
        <f t="shared" si="41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42"/>
        <v>0</v>
      </c>
      <c r="AZ111" s="281">
        <f t="shared" si="43"/>
        <v>0</v>
      </c>
      <c r="BA111" s="281">
        <f t="shared" si="44"/>
        <v>0</v>
      </c>
      <c r="BB111" s="281">
        <f t="shared" si="45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46"/>
        <v>0</v>
      </c>
      <c r="BS111" s="313">
        <f t="shared" si="47"/>
        <v>0</v>
      </c>
      <c r="BT111" s="313">
        <f t="shared" si="48"/>
        <v>0</v>
      </c>
      <c r="BU111" s="313">
        <f t="shared" si="49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50"/>
        <v>0</v>
      </c>
      <c r="CI111" s="391">
        <f t="shared" si="51"/>
        <v>0</v>
      </c>
      <c r="CJ111" s="392">
        <f t="shared" si="52"/>
        <v>0</v>
      </c>
      <c r="CK111" s="392">
        <f t="shared" si="53"/>
        <v>0</v>
      </c>
      <c r="CL111" s="434"/>
      <c r="CM111" s="434"/>
      <c r="CN111" s="432"/>
      <c r="CO111" s="434"/>
      <c r="CP111" s="435"/>
      <c r="CQ111" s="432"/>
      <c r="CR111" s="434"/>
      <c r="CS111" s="471"/>
      <c r="CT111" s="432"/>
      <c r="CU111" s="471"/>
      <c r="CV111" s="471"/>
      <c r="CW111" s="432"/>
      <c r="CX111" s="395">
        <f t="shared" si="60"/>
        <v>0</v>
      </c>
      <c r="CY111" s="395">
        <f t="shared" si="61"/>
        <v>0</v>
      </c>
      <c r="CZ111" s="395">
        <f t="shared" si="62"/>
        <v>0</v>
      </c>
      <c r="DA111" s="395">
        <f t="shared" si="54"/>
        <v>0</v>
      </c>
      <c r="DB111" s="523"/>
      <c r="DC111" s="523"/>
      <c r="DD111" s="523"/>
      <c r="DE111" s="523"/>
      <c r="DF111" s="435"/>
      <c r="DG111" s="523"/>
      <c r="DH111" s="523"/>
      <c r="DI111" s="523"/>
      <c r="DJ111" s="523"/>
      <c r="DK111" s="523"/>
      <c r="DL111" s="523"/>
      <c r="DM111" s="523"/>
      <c r="DN111" s="523"/>
      <c r="DO111" s="523"/>
      <c r="DP111" s="523"/>
      <c r="DQ111" s="395">
        <f t="shared" si="55"/>
        <v>0</v>
      </c>
      <c r="DR111" s="395">
        <f t="shared" si="56"/>
        <v>0</v>
      </c>
      <c r="DS111" s="395">
        <f t="shared" si="57"/>
        <v>0</v>
      </c>
      <c r="DT111" s="395">
        <f t="shared" si="58"/>
        <v>0</v>
      </c>
    </row>
    <row r="112" spans="1:124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35"/>
        <v>0</v>
      </c>
      <c r="T112" s="132">
        <f t="shared" si="36"/>
        <v>0</v>
      </c>
      <c r="U112" s="116">
        <f t="shared" si="37"/>
        <v>1</v>
      </c>
      <c r="V112" s="93">
        <f t="shared" si="59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38"/>
        <v>0</v>
      </c>
      <c r="AJ112" s="227">
        <f t="shared" si="39"/>
        <v>0</v>
      </c>
      <c r="AK112" s="227">
        <f t="shared" si="40"/>
        <v>0</v>
      </c>
      <c r="AL112" s="227">
        <f t="shared" si="41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42"/>
        <v>0</v>
      </c>
      <c r="AZ112" s="281">
        <f t="shared" si="43"/>
        <v>0</v>
      </c>
      <c r="BA112" s="281">
        <f t="shared" si="44"/>
        <v>0</v>
      </c>
      <c r="BB112" s="281">
        <f t="shared" si="45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46"/>
        <v>0</v>
      </c>
      <c r="BS112" s="313">
        <f t="shared" si="47"/>
        <v>0</v>
      </c>
      <c r="BT112" s="313">
        <f t="shared" si="48"/>
        <v>0</v>
      </c>
      <c r="BU112" s="313">
        <f t="shared" si="49"/>
        <v>0</v>
      </c>
      <c r="BW112" s="376"/>
      <c r="BZ112" s="376"/>
      <c r="CG112" s="358"/>
      <c r="CH112" s="391">
        <f t="shared" si="50"/>
        <v>0</v>
      </c>
      <c r="CI112" s="391">
        <f t="shared" si="51"/>
        <v>0</v>
      </c>
      <c r="CJ112" s="392">
        <f t="shared" si="52"/>
        <v>0</v>
      </c>
      <c r="CK112" s="392">
        <f t="shared" si="53"/>
        <v>0</v>
      </c>
      <c r="CL112" s="434"/>
      <c r="CM112" s="434"/>
      <c r="CN112" s="434"/>
      <c r="CO112" s="434"/>
      <c r="CP112" s="434"/>
      <c r="CQ112" s="434"/>
      <c r="CR112" s="434"/>
      <c r="CS112" s="471"/>
      <c r="CT112" s="471"/>
      <c r="CU112" s="471"/>
      <c r="CV112" s="471"/>
      <c r="CW112" s="434"/>
      <c r="CX112" s="395">
        <f t="shared" si="60"/>
        <v>0</v>
      </c>
      <c r="CY112" s="395">
        <f t="shared" si="61"/>
        <v>0</v>
      </c>
      <c r="CZ112" s="395">
        <f t="shared" si="62"/>
        <v>0</v>
      </c>
      <c r="DA112" s="395">
        <f t="shared" si="54"/>
        <v>0</v>
      </c>
      <c r="DB112" s="523"/>
      <c r="DC112" s="523"/>
      <c r="DD112" s="523"/>
      <c r="DE112" s="523"/>
      <c r="DF112" s="523"/>
      <c r="DG112" s="523"/>
      <c r="DH112" s="523"/>
      <c r="DI112" s="523"/>
      <c r="DJ112" s="523"/>
      <c r="DK112" s="523"/>
      <c r="DL112" s="523"/>
      <c r="DM112" s="523"/>
      <c r="DN112" s="523"/>
      <c r="DO112" s="523"/>
      <c r="DP112" s="523"/>
      <c r="DQ112" s="395">
        <f t="shared" si="55"/>
        <v>0</v>
      </c>
      <c r="DR112" s="395">
        <f t="shared" si="56"/>
        <v>0</v>
      </c>
      <c r="DS112" s="395">
        <f t="shared" si="57"/>
        <v>0</v>
      </c>
      <c r="DT112" s="395">
        <f t="shared" si="58"/>
        <v>0</v>
      </c>
    </row>
    <row r="113" spans="1:124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46"/>
        <v>0</v>
      </c>
      <c r="BS113" s="313">
        <f t="shared" si="47"/>
        <v>1</v>
      </c>
      <c r="BT113" s="313">
        <f t="shared" si="48"/>
        <v>0</v>
      </c>
      <c r="BU113" s="313">
        <f t="shared" si="49"/>
        <v>1</v>
      </c>
      <c r="CG113" s="358"/>
      <c r="CH113" s="391">
        <f t="shared" si="50"/>
        <v>0</v>
      </c>
      <c r="CI113" s="391">
        <f t="shared" si="51"/>
        <v>0</v>
      </c>
      <c r="CJ113" s="392">
        <f t="shared" si="52"/>
        <v>0</v>
      </c>
      <c r="CK113" s="392">
        <f t="shared" si="53"/>
        <v>0</v>
      </c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395">
        <f t="shared" si="60"/>
        <v>0</v>
      </c>
      <c r="CY113" s="395">
        <f t="shared" si="61"/>
        <v>0</v>
      </c>
      <c r="CZ113" s="395">
        <f t="shared" si="62"/>
        <v>0</v>
      </c>
      <c r="DA113" s="395">
        <f t="shared" si="54"/>
        <v>0</v>
      </c>
      <c r="DB113" s="523"/>
      <c r="DC113" s="523"/>
      <c r="DD113" s="523"/>
      <c r="DE113" s="523"/>
      <c r="DF113" s="523"/>
      <c r="DG113" s="523"/>
      <c r="DH113" s="523"/>
      <c r="DI113" s="523"/>
      <c r="DJ113" s="523"/>
      <c r="DK113" s="523"/>
      <c r="DL113" s="523"/>
      <c r="DM113" s="523"/>
      <c r="DN113" s="523"/>
      <c r="DO113" s="523"/>
      <c r="DP113" s="523"/>
      <c r="DQ113" s="395">
        <f t="shared" si="55"/>
        <v>0</v>
      </c>
      <c r="DR113" s="395">
        <f t="shared" si="56"/>
        <v>0</v>
      </c>
      <c r="DS113" s="395">
        <f t="shared" si="57"/>
        <v>0</v>
      </c>
      <c r="DT113" s="395">
        <f t="shared" si="58"/>
        <v>0</v>
      </c>
    </row>
    <row r="114" spans="1:124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46"/>
        <v>0</v>
      </c>
      <c r="BS114" s="313">
        <f t="shared" si="47"/>
        <v>3</v>
      </c>
      <c r="BT114" s="313">
        <f t="shared" si="48"/>
        <v>0</v>
      </c>
      <c r="BU114" s="313">
        <f t="shared" si="49"/>
        <v>3</v>
      </c>
      <c r="CG114" s="358"/>
      <c r="CH114" s="391">
        <f t="shared" si="50"/>
        <v>0</v>
      </c>
      <c r="CI114" s="391">
        <f t="shared" si="51"/>
        <v>0</v>
      </c>
      <c r="CJ114" s="392">
        <f t="shared" si="52"/>
        <v>0</v>
      </c>
      <c r="CK114" s="392">
        <f t="shared" si="53"/>
        <v>0</v>
      </c>
      <c r="CX114" s="395">
        <f t="shared" si="60"/>
        <v>0</v>
      </c>
      <c r="CY114" s="395">
        <f t="shared" si="61"/>
        <v>0</v>
      </c>
      <c r="CZ114" s="395">
        <f t="shared" si="62"/>
        <v>0</v>
      </c>
      <c r="DA114" s="395">
        <f t="shared" si="54"/>
        <v>0</v>
      </c>
      <c r="DD114" s="500"/>
      <c r="DE114" s="500"/>
      <c r="DF114" s="500"/>
      <c r="DG114" s="500"/>
      <c r="DH114" s="500"/>
      <c r="DI114" s="500"/>
      <c r="DJ114" s="500"/>
      <c r="DK114" s="500"/>
      <c r="DL114" s="500"/>
      <c r="DM114" s="500"/>
      <c r="DN114" s="500"/>
      <c r="DQ114" s="395">
        <f t="shared" si="55"/>
        <v>0</v>
      </c>
      <c r="DR114" s="395">
        <f t="shared" si="56"/>
        <v>0</v>
      </c>
      <c r="DS114" s="395">
        <f t="shared" si="57"/>
        <v>0</v>
      </c>
      <c r="DT114" s="395">
        <f t="shared" si="58"/>
        <v>0</v>
      </c>
    </row>
    <row r="115" spans="1:124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  <c r="CX115" s="388"/>
      <c r="CY115" s="388"/>
      <c r="CZ115" s="388"/>
      <c r="DA115" s="388"/>
      <c r="DD115" s="500"/>
      <c r="DE115" s="500"/>
      <c r="DF115" s="500"/>
      <c r="DG115" s="500"/>
      <c r="DH115" s="500"/>
      <c r="DI115" s="500"/>
      <c r="DJ115" s="500"/>
      <c r="DK115" s="500"/>
      <c r="DL115" s="500"/>
      <c r="DM115" s="500"/>
      <c r="DN115" s="500"/>
      <c r="DQ115" s="388"/>
      <c r="DR115" s="388"/>
      <c r="DS115" s="388"/>
      <c r="DT115" s="388"/>
    </row>
    <row r="116" spans="1:124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  <c r="CX116" s="388"/>
      <c r="CY116" s="388"/>
      <c r="CZ116" s="388"/>
      <c r="DA116" s="388"/>
      <c r="DD116" s="500"/>
      <c r="DE116" s="500"/>
      <c r="DF116" s="500"/>
      <c r="DG116" s="500"/>
      <c r="DH116" s="500"/>
      <c r="DI116" s="500"/>
      <c r="DJ116" s="500"/>
      <c r="DK116" s="500"/>
      <c r="DL116" s="500"/>
      <c r="DM116" s="500"/>
      <c r="DN116" s="500"/>
      <c r="DQ116" s="388"/>
      <c r="DR116" s="388"/>
      <c r="DS116" s="388"/>
      <c r="DT116" s="388"/>
    </row>
    <row r="117" spans="1:124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  <c r="CX117" s="388"/>
      <c r="CY117" s="388"/>
      <c r="CZ117" s="388"/>
      <c r="DA117" s="388"/>
      <c r="DD117" s="500"/>
      <c r="DE117" s="500"/>
      <c r="DF117" s="500"/>
      <c r="DG117" s="500"/>
      <c r="DH117" s="500"/>
      <c r="DI117" s="500"/>
      <c r="DJ117" s="500"/>
      <c r="DK117" s="500"/>
      <c r="DL117" s="500"/>
      <c r="DM117" s="500"/>
      <c r="DN117" s="500"/>
      <c r="DQ117" s="388"/>
      <c r="DR117" s="388"/>
      <c r="DS117" s="388"/>
      <c r="DT117" s="388"/>
    </row>
    <row r="118" spans="1:124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  <c r="CX118" s="388"/>
      <c r="CY118" s="388"/>
      <c r="CZ118" s="388"/>
      <c r="DA118" s="388"/>
      <c r="DD118" s="500"/>
      <c r="DE118" s="500"/>
      <c r="DF118" s="500"/>
      <c r="DG118" s="500"/>
      <c r="DH118" s="500"/>
      <c r="DI118" s="500"/>
      <c r="DJ118" s="500"/>
      <c r="DK118" s="500"/>
      <c r="DL118" s="500"/>
      <c r="DM118" s="500"/>
      <c r="DN118" s="500"/>
      <c r="DQ118" s="388"/>
      <c r="DR118" s="388"/>
      <c r="DS118" s="388"/>
      <c r="DT118" s="388"/>
    </row>
    <row r="119" spans="1:124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  <c r="CX119" s="388"/>
      <c r="CY119" s="388"/>
      <c r="CZ119" s="388"/>
      <c r="DA119" s="388"/>
      <c r="DD119" s="500"/>
      <c r="DE119" s="500"/>
      <c r="DF119" s="500"/>
      <c r="DG119" s="500"/>
      <c r="DH119" s="500"/>
      <c r="DI119" s="500"/>
      <c r="DJ119" s="500"/>
      <c r="DK119" s="500"/>
      <c r="DL119" s="500"/>
      <c r="DM119" s="500"/>
      <c r="DN119" s="500"/>
      <c r="DQ119" s="388"/>
      <c r="DR119" s="388"/>
      <c r="DS119" s="388"/>
      <c r="DT119" s="388"/>
    </row>
    <row r="120" spans="1:124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  <c r="CX120" s="388"/>
      <c r="CY120" s="388"/>
      <c r="CZ120" s="388"/>
      <c r="DA120" s="388"/>
      <c r="DD120" s="500"/>
      <c r="DE120" s="500"/>
      <c r="DF120" s="500"/>
      <c r="DG120" s="500"/>
      <c r="DH120" s="500"/>
      <c r="DI120" s="500"/>
      <c r="DJ120" s="500"/>
      <c r="DK120" s="500"/>
      <c r="DL120" s="500"/>
      <c r="DM120" s="500"/>
      <c r="DN120" s="500"/>
      <c r="DQ120" s="388"/>
      <c r="DR120" s="388"/>
      <c r="DS120" s="388"/>
      <c r="DT120" s="388"/>
    </row>
    <row r="121" spans="1:124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  <c r="CX121" s="388"/>
      <c r="CY121" s="388"/>
      <c r="CZ121" s="388"/>
      <c r="DA121" s="388"/>
      <c r="DD121" s="500"/>
      <c r="DE121" s="500"/>
      <c r="DF121" s="500"/>
      <c r="DG121" s="500"/>
      <c r="DH121" s="500"/>
      <c r="DI121" s="500"/>
      <c r="DJ121" s="500"/>
      <c r="DK121" s="500"/>
      <c r="DL121" s="500"/>
      <c r="DM121" s="500"/>
      <c r="DN121" s="500"/>
      <c r="DQ121" s="388"/>
      <c r="DR121" s="388"/>
      <c r="DS121" s="388"/>
      <c r="DT121" s="388"/>
    </row>
    <row r="122" spans="1:124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  <c r="CX122" s="388"/>
      <c r="CY122" s="388"/>
      <c r="CZ122" s="388"/>
      <c r="DA122" s="388"/>
      <c r="DD122" s="500"/>
      <c r="DE122" s="500"/>
      <c r="DF122" s="500"/>
      <c r="DG122" s="500"/>
      <c r="DH122" s="500"/>
      <c r="DI122" s="500"/>
      <c r="DJ122" s="500"/>
      <c r="DK122" s="500"/>
      <c r="DL122" s="500"/>
      <c r="DM122" s="500"/>
      <c r="DN122" s="500"/>
      <c r="DQ122" s="388"/>
      <c r="DR122" s="388"/>
      <c r="DS122" s="388"/>
      <c r="DT122" s="388"/>
    </row>
    <row r="123" spans="1:124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  <c r="CX123" s="388"/>
      <c r="CY123" s="388"/>
      <c r="CZ123" s="388"/>
      <c r="DA123" s="388"/>
      <c r="DD123" s="500"/>
      <c r="DE123" s="500"/>
      <c r="DF123" s="500"/>
      <c r="DG123" s="500"/>
      <c r="DH123" s="500"/>
      <c r="DI123" s="500"/>
      <c r="DJ123" s="500"/>
      <c r="DK123" s="500"/>
      <c r="DL123" s="500"/>
      <c r="DM123" s="500"/>
      <c r="DN123" s="500"/>
      <c r="DQ123" s="388"/>
      <c r="DR123" s="388"/>
      <c r="DS123" s="388"/>
      <c r="DT123" s="388"/>
    </row>
    <row r="124" spans="1:124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  <c r="CX124" s="388"/>
      <c r="CY124" s="388"/>
      <c r="CZ124" s="388"/>
      <c r="DA124" s="388"/>
      <c r="DD124" s="500"/>
      <c r="DE124" s="500"/>
      <c r="DF124" s="500"/>
      <c r="DG124" s="500"/>
      <c r="DH124" s="500"/>
      <c r="DI124" s="500"/>
      <c r="DJ124" s="500"/>
      <c r="DK124" s="500"/>
      <c r="DL124" s="500"/>
      <c r="DM124" s="500"/>
      <c r="DN124" s="500"/>
      <c r="DQ124" s="388"/>
      <c r="DR124" s="388"/>
      <c r="DS124" s="388"/>
      <c r="DT124" s="388"/>
    </row>
    <row r="125" spans="1:124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  <c r="CX125" s="388"/>
      <c r="CY125" s="388"/>
      <c r="CZ125" s="388"/>
      <c r="DA125" s="388"/>
      <c r="DD125" s="500"/>
      <c r="DE125" s="500"/>
      <c r="DF125" s="500"/>
      <c r="DG125" s="500"/>
      <c r="DH125" s="500"/>
      <c r="DI125" s="500"/>
      <c r="DJ125" s="500"/>
      <c r="DK125" s="500"/>
      <c r="DL125" s="500"/>
      <c r="DM125" s="500"/>
      <c r="DN125" s="500"/>
      <c r="DQ125" s="388"/>
      <c r="DR125" s="388"/>
      <c r="DS125" s="388"/>
      <c r="DT125" s="388"/>
    </row>
    <row r="126" spans="1:124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  <c r="CX126" s="388"/>
      <c r="CY126" s="388"/>
      <c r="CZ126" s="388"/>
      <c r="DA126" s="388"/>
      <c r="DD126" s="500"/>
      <c r="DE126" s="500"/>
      <c r="DF126" s="500"/>
      <c r="DG126" s="500"/>
      <c r="DH126" s="500"/>
      <c r="DI126" s="500"/>
      <c r="DJ126" s="500"/>
      <c r="DK126" s="500"/>
      <c r="DL126" s="500"/>
      <c r="DM126" s="500"/>
      <c r="DN126" s="500"/>
      <c r="DQ126" s="388"/>
      <c r="DR126" s="388"/>
      <c r="DS126" s="388"/>
      <c r="DT126" s="388"/>
    </row>
    <row r="127" spans="1:124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  <c r="CX127" s="388"/>
      <c r="CY127" s="388"/>
      <c r="CZ127" s="388"/>
      <c r="DA127" s="388"/>
      <c r="DD127" s="500"/>
      <c r="DE127" s="500"/>
      <c r="DF127" s="500"/>
      <c r="DG127" s="500"/>
      <c r="DH127" s="500"/>
      <c r="DI127" s="500"/>
      <c r="DJ127" s="500"/>
      <c r="DK127" s="500"/>
      <c r="DL127" s="500"/>
      <c r="DM127" s="500"/>
      <c r="DN127" s="500"/>
      <c r="DQ127" s="388"/>
      <c r="DR127" s="388"/>
      <c r="DS127" s="388"/>
      <c r="DT127" s="388"/>
    </row>
    <row r="128" spans="1:124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  <c r="CX128" s="388"/>
      <c r="CY128" s="388"/>
      <c r="CZ128" s="388"/>
      <c r="DA128" s="388"/>
      <c r="DD128" s="500"/>
      <c r="DE128" s="500"/>
      <c r="DF128" s="500"/>
      <c r="DG128" s="500"/>
      <c r="DH128" s="500"/>
      <c r="DI128" s="500"/>
      <c r="DJ128" s="500"/>
      <c r="DK128" s="500"/>
      <c r="DL128" s="500"/>
      <c r="DM128" s="500"/>
      <c r="DN128" s="500"/>
      <c r="DQ128" s="388"/>
      <c r="DR128" s="388"/>
      <c r="DS128" s="388"/>
      <c r="DT128" s="388"/>
    </row>
    <row r="129" spans="1:124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  <c r="CX129" s="388"/>
      <c r="CY129" s="388"/>
      <c r="CZ129" s="388"/>
      <c r="DA129" s="388"/>
      <c r="DK129" s="493"/>
      <c r="DL129" s="493"/>
      <c r="DM129" s="493"/>
      <c r="DQ129" s="388"/>
      <c r="DR129" s="388"/>
      <c r="DS129" s="388"/>
      <c r="DT129" s="388"/>
    </row>
    <row r="130" spans="1:124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  <c r="CX130" s="388"/>
      <c r="CY130" s="388"/>
      <c r="CZ130" s="388"/>
      <c r="DA130" s="388"/>
      <c r="DK130" s="493"/>
      <c r="DL130" s="493"/>
      <c r="DM130" s="493"/>
      <c r="DQ130" s="388"/>
      <c r="DR130" s="388"/>
      <c r="DS130" s="388"/>
      <c r="DT130" s="388"/>
    </row>
    <row r="131" spans="1:124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  <c r="CX131" s="388"/>
      <c r="CY131" s="388"/>
      <c r="CZ131" s="388"/>
      <c r="DA131" s="388"/>
      <c r="DK131" s="493"/>
      <c r="DL131" s="493"/>
      <c r="DM131" s="493"/>
      <c r="DQ131" s="388"/>
      <c r="DR131" s="388"/>
      <c r="DS131" s="388"/>
      <c r="DT131" s="388"/>
    </row>
    <row r="132" spans="1:124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  <c r="CX132" s="388"/>
      <c r="CY132" s="388"/>
      <c r="CZ132" s="388"/>
      <c r="DA132" s="388"/>
      <c r="DK132" s="493"/>
      <c r="DL132" s="493"/>
      <c r="DM132" s="493"/>
      <c r="DQ132" s="388"/>
      <c r="DR132" s="388"/>
      <c r="DS132" s="388"/>
      <c r="DT132" s="388"/>
    </row>
    <row r="133" spans="1:124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  <c r="CX133" s="388"/>
      <c r="CY133" s="388"/>
      <c r="CZ133" s="388"/>
      <c r="DA133" s="388"/>
      <c r="DK133" s="493"/>
      <c r="DL133" s="493"/>
      <c r="DM133" s="493"/>
      <c r="DQ133" s="388"/>
      <c r="DR133" s="388"/>
      <c r="DS133" s="388"/>
      <c r="DT133" s="388"/>
    </row>
    <row r="134" spans="1:124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  <c r="CX134" s="388"/>
      <c r="CY134" s="388"/>
      <c r="CZ134" s="388"/>
      <c r="DA134" s="388"/>
      <c r="DK134" s="493"/>
      <c r="DL134" s="493"/>
      <c r="DM134" s="493"/>
      <c r="DQ134" s="388"/>
      <c r="DR134" s="388"/>
      <c r="DS134" s="388"/>
      <c r="DT134" s="388"/>
    </row>
    <row r="135" spans="1:124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  <c r="CX135" s="388"/>
      <c r="CY135" s="388"/>
      <c r="CZ135" s="388"/>
      <c r="DA135" s="388"/>
      <c r="DK135" s="493"/>
      <c r="DL135" s="493"/>
      <c r="DM135" s="493"/>
      <c r="DQ135" s="388"/>
      <c r="DR135" s="388"/>
      <c r="DS135" s="388"/>
      <c r="DT135" s="388"/>
    </row>
    <row r="136" spans="1:124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  <c r="CX136" s="388"/>
      <c r="CY136" s="388"/>
      <c r="CZ136" s="388"/>
      <c r="DA136" s="388"/>
      <c r="DK136" s="493"/>
      <c r="DL136" s="493"/>
      <c r="DM136" s="493"/>
      <c r="DQ136" s="388"/>
      <c r="DR136" s="388"/>
      <c r="DS136" s="388"/>
      <c r="DT136" s="388"/>
    </row>
    <row r="137" spans="1:124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  <c r="CX137" s="388"/>
      <c r="CY137" s="388"/>
      <c r="CZ137" s="388"/>
      <c r="DA137" s="388"/>
      <c r="DK137" s="493"/>
      <c r="DL137" s="493"/>
      <c r="DM137" s="493"/>
      <c r="DQ137" s="388"/>
      <c r="DR137" s="388"/>
      <c r="DS137" s="388"/>
      <c r="DT137" s="388"/>
    </row>
    <row r="138" spans="1:124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  <c r="CX138" s="388"/>
      <c r="CY138" s="388"/>
      <c r="CZ138" s="388"/>
      <c r="DA138" s="388"/>
      <c r="DK138" s="493"/>
      <c r="DL138" s="493"/>
      <c r="DM138" s="493"/>
      <c r="DQ138" s="388"/>
      <c r="DR138" s="388"/>
      <c r="DS138" s="388"/>
      <c r="DT138" s="388"/>
    </row>
    <row r="139" spans="1:124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  <c r="CX139" s="388"/>
      <c r="CY139" s="388"/>
      <c r="CZ139" s="388"/>
      <c r="DA139" s="388"/>
      <c r="DK139" s="493"/>
      <c r="DL139" s="493"/>
      <c r="DM139" s="493"/>
      <c r="DQ139" s="388"/>
      <c r="DR139" s="388"/>
      <c r="DS139" s="388"/>
      <c r="DT139" s="388"/>
    </row>
    <row r="140" spans="1:124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  <c r="CX140" s="388"/>
      <c r="CY140" s="388"/>
      <c r="CZ140" s="388"/>
      <c r="DA140" s="388"/>
      <c r="DK140" s="493"/>
      <c r="DL140" s="493"/>
      <c r="DM140" s="493"/>
      <c r="DQ140" s="388"/>
      <c r="DR140" s="388"/>
      <c r="DS140" s="388"/>
      <c r="DT140" s="388"/>
    </row>
    <row r="141" spans="1:124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  <c r="CX141" s="388"/>
      <c r="CY141" s="388"/>
      <c r="CZ141" s="388"/>
      <c r="DA141" s="388"/>
      <c r="DK141" s="493"/>
      <c r="DL141" s="493"/>
      <c r="DM141" s="493"/>
      <c r="DQ141" s="388"/>
      <c r="DR141" s="388"/>
      <c r="DS141" s="388"/>
      <c r="DT141" s="388"/>
    </row>
    <row r="142" spans="1:124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  <c r="CX142" s="388"/>
      <c r="CY142" s="388"/>
      <c r="CZ142" s="388"/>
      <c r="DA142" s="388"/>
      <c r="DK142" s="493"/>
      <c r="DL142" s="493"/>
      <c r="DM142" s="493"/>
      <c r="DQ142" s="388"/>
      <c r="DR142" s="388"/>
      <c r="DS142" s="388"/>
      <c r="DT142" s="388"/>
    </row>
    <row r="143" spans="1:124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  <c r="CX143" s="388"/>
      <c r="CY143" s="388"/>
      <c r="CZ143" s="388"/>
      <c r="DA143" s="388"/>
      <c r="DK143" s="493"/>
      <c r="DL143" s="493"/>
      <c r="DM143" s="493"/>
      <c r="DQ143" s="388"/>
      <c r="DR143" s="388"/>
      <c r="DS143" s="388"/>
      <c r="DT143" s="388"/>
    </row>
    <row r="144" spans="1:124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  <c r="CX144" s="388"/>
      <c r="CY144" s="388"/>
      <c r="CZ144" s="388"/>
      <c r="DA144" s="388"/>
      <c r="DK144" s="493"/>
      <c r="DL144" s="493"/>
      <c r="DM144" s="493"/>
      <c r="DQ144" s="388"/>
      <c r="DR144" s="388"/>
      <c r="DS144" s="388"/>
      <c r="DT144" s="388"/>
    </row>
    <row r="145" spans="4:124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  <c r="CX145" s="388"/>
      <c r="CY145" s="388"/>
      <c r="CZ145" s="388"/>
      <c r="DA145" s="388"/>
      <c r="DK145" s="493"/>
      <c r="DL145" s="493"/>
      <c r="DM145" s="493"/>
      <c r="DQ145" s="388"/>
      <c r="DR145" s="388"/>
      <c r="DS145" s="388"/>
      <c r="DT145" s="388"/>
    </row>
    <row r="146" spans="4:124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  <c r="CX146" s="388"/>
      <c r="CY146" s="388"/>
      <c r="CZ146" s="388"/>
      <c r="DA146" s="388"/>
      <c r="DK146" s="493"/>
      <c r="DL146" s="493"/>
      <c r="DM146" s="493"/>
      <c r="DQ146" s="388"/>
      <c r="DR146" s="388"/>
      <c r="DS146" s="388"/>
      <c r="DT146" s="388"/>
    </row>
    <row r="147" spans="4:124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  <c r="CX147" s="388"/>
      <c r="CY147" s="388"/>
      <c r="CZ147" s="388"/>
      <c r="DA147" s="388"/>
      <c r="DK147" s="493"/>
      <c r="DL147" s="493"/>
      <c r="DM147" s="493"/>
      <c r="DQ147" s="388"/>
      <c r="DR147" s="388"/>
      <c r="DS147" s="388"/>
      <c r="DT147" s="388"/>
    </row>
    <row r="148" spans="4:124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  <c r="CX148" s="388"/>
      <c r="CY148" s="388"/>
      <c r="CZ148" s="388"/>
      <c r="DA148" s="388"/>
      <c r="DK148" s="493"/>
      <c r="DL148" s="493"/>
      <c r="DM148" s="493"/>
      <c r="DQ148" s="388"/>
      <c r="DR148" s="388"/>
      <c r="DS148" s="388"/>
      <c r="DT148" s="388"/>
    </row>
    <row r="149" spans="4:124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  <c r="CX149" s="388"/>
      <c r="CY149" s="388"/>
      <c r="CZ149" s="388"/>
      <c r="DA149" s="388"/>
      <c r="DK149" s="493"/>
      <c r="DL149" s="493"/>
      <c r="DM149" s="493"/>
      <c r="DQ149" s="388"/>
      <c r="DR149" s="388"/>
      <c r="DS149" s="388"/>
      <c r="DT149" s="388"/>
    </row>
    <row r="150" spans="4:124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  <c r="CX150" s="388"/>
      <c r="CY150" s="388"/>
      <c r="CZ150" s="388"/>
      <c r="DA150" s="388"/>
      <c r="DK150" s="493"/>
      <c r="DL150" s="493"/>
      <c r="DM150" s="493"/>
      <c r="DQ150" s="388"/>
      <c r="DR150" s="388"/>
      <c r="DS150" s="388"/>
      <c r="DT150" s="388"/>
    </row>
    <row r="151" spans="4:124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  <c r="CX151" s="388"/>
      <c r="CY151" s="388"/>
      <c r="CZ151" s="388"/>
      <c r="DA151" s="388"/>
      <c r="DK151" s="493"/>
      <c r="DL151" s="493"/>
      <c r="DM151" s="493"/>
      <c r="DQ151" s="388"/>
      <c r="DR151" s="388"/>
      <c r="DS151" s="388"/>
      <c r="DT151" s="388"/>
    </row>
    <row r="152" spans="4:124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  <c r="CX152" s="388"/>
      <c r="CY152" s="388"/>
      <c r="CZ152" s="388"/>
      <c r="DA152" s="388"/>
      <c r="DK152" s="493"/>
      <c r="DL152" s="493"/>
      <c r="DM152" s="493"/>
      <c r="DQ152" s="388"/>
      <c r="DR152" s="388"/>
      <c r="DS152" s="388"/>
      <c r="DT152" s="388"/>
    </row>
    <row r="153" spans="4:124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  <c r="CX153" s="388"/>
      <c r="CY153" s="388"/>
      <c r="CZ153" s="388"/>
      <c r="DA153" s="388"/>
      <c r="DK153" s="493"/>
      <c r="DL153" s="493"/>
      <c r="DM153" s="493"/>
      <c r="DQ153" s="388"/>
      <c r="DR153" s="388"/>
      <c r="DS153" s="388"/>
      <c r="DT153" s="388"/>
    </row>
    <row r="154" spans="4:124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  <c r="CX154" s="388"/>
      <c r="CY154" s="388"/>
      <c r="CZ154" s="388"/>
      <c r="DA154" s="388"/>
      <c r="DK154" s="493"/>
      <c r="DL154" s="493"/>
      <c r="DM154" s="493"/>
      <c r="DQ154" s="388"/>
      <c r="DR154" s="388"/>
      <c r="DS154" s="388"/>
      <c r="DT154" s="388"/>
    </row>
    <row r="155" spans="4:124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  <c r="CX155" s="388"/>
      <c r="CY155" s="388"/>
      <c r="CZ155" s="388"/>
      <c r="DA155" s="388"/>
      <c r="DK155" s="493"/>
      <c r="DL155" s="493"/>
      <c r="DM155" s="493"/>
      <c r="DQ155" s="388"/>
      <c r="DR155" s="388"/>
      <c r="DS155" s="388"/>
      <c r="DT155" s="388"/>
    </row>
    <row r="156" spans="4:124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  <c r="CX156" s="388"/>
      <c r="CY156" s="388"/>
      <c r="CZ156" s="388"/>
      <c r="DA156" s="388"/>
      <c r="DK156" s="493"/>
      <c r="DL156" s="493"/>
      <c r="DM156" s="493"/>
      <c r="DQ156" s="388"/>
      <c r="DR156" s="388"/>
      <c r="DS156" s="388"/>
      <c r="DT156" s="388"/>
    </row>
    <row r="157" spans="4:124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  <c r="CX157" s="388"/>
      <c r="CY157" s="388"/>
      <c r="CZ157" s="388"/>
      <c r="DA157" s="388"/>
      <c r="DK157" s="493"/>
      <c r="DL157" s="493"/>
      <c r="DM157" s="493"/>
      <c r="DQ157" s="388"/>
      <c r="DR157" s="388"/>
      <c r="DS157" s="388"/>
      <c r="DT157" s="388"/>
    </row>
    <row r="158" spans="4:124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  <c r="CX158" s="388"/>
      <c r="CY158" s="388"/>
      <c r="CZ158" s="388"/>
      <c r="DA158" s="388"/>
      <c r="DK158" s="493"/>
      <c r="DL158" s="493"/>
      <c r="DM158" s="493"/>
      <c r="DQ158" s="388"/>
      <c r="DR158" s="388"/>
      <c r="DS158" s="388"/>
      <c r="DT158" s="388"/>
    </row>
    <row r="159" spans="4:124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  <c r="CX159" s="388"/>
      <c r="CY159" s="388"/>
      <c r="CZ159" s="388"/>
      <c r="DA159" s="388"/>
      <c r="DK159" s="493"/>
      <c r="DL159" s="493"/>
      <c r="DM159" s="493"/>
      <c r="DQ159" s="388"/>
      <c r="DR159" s="388"/>
      <c r="DS159" s="388"/>
      <c r="DT159" s="388"/>
    </row>
    <row r="160" spans="4:124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  <c r="CX160" s="388"/>
      <c r="CY160" s="388"/>
      <c r="CZ160" s="388"/>
      <c r="DA160" s="388"/>
      <c r="DK160" s="493"/>
      <c r="DL160" s="493"/>
      <c r="DM160" s="493"/>
      <c r="DQ160" s="388"/>
      <c r="DR160" s="388"/>
      <c r="DS160" s="388"/>
      <c r="DT160" s="388"/>
    </row>
    <row r="161" spans="4:124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  <c r="CX161" s="388"/>
      <c r="CY161" s="388"/>
      <c r="CZ161" s="388"/>
      <c r="DA161" s="388"/>
      <c r="DK161" s="493"/>
      <c r="DL161" s="493"/>
      <c r="DM161" s="493"/>
      <c r="DQ161" s="388"/>
      <c r="DR161" s="388"/>
      <c r="DS161" s="388"/>
      <c r="DT161" s="388"/>
    </row>
    <row r="162" spans="4:124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  <c r="CX162" s="388"/>
      <c r="CY162" s="388"/>
      <c r="CZ162" s="388"/>
      <c r="DA162" s="388"/>
      <c r="DK162" s="493"/>
      <c r="DL162" s="493"/>
      <c r="DM162" s="493"/>
      <c r="DQ162" s="388"/>
      <c r="DR162" s="388"/>
      <c r="DS162" s="388"/>
      <c r="DT162" s="388"/>
    </row>
    <row r="163" spans="4:124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  <c r="CX163" s="388"/>
      <c r="CY163" s="388"/>
      <c r="CZ163" s="388"/>
      <c r="DA163" s="388"/>
      <c r="DK163" s="493"/>
      <c r="DL163" s="493"/>
      <c r="DM163" s="493"/>
      <c r="DQ163" s="388"/>
      <c r="DR163" s="388"/>
      <c r="DS163" s="388"/>
      <c r="DT163" s="388"/>
    </row>
    <row r="164" spans="4:124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  <c r="CX164" s="388"/>
      <c r="CY164" s="388"/>
      <c r="CZ164" s="388"/>
      <c r="DA164" s="388"/>
      <c r="DK164" s="493"/>
      <c r="DL164" s="493"/>
      <c r="DM164" s="493"/>
      <c r="DQ164" s="388"/>
      <c r="DR164" s="388"/>
      <c r="DS164" s="388"/>
      <c r="DT164" s="388"/>
    </row>
    <row r="165" spans="4:124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  <c r="CX165" s="388"/>
      <c r="CY165" s="388"/>
      <c r="CZ165" s="388"/>
      <c r="DA165" s="388"/>
      <c r="DK165" s="493"/>
      <c r="DL165" s="493"/>
      <c r="DM165" s="493"/>
      <c r="DQ165" s="388"/>
      <c r="DR165" s="388"/>
      <c r="DS165" s="388"/>
      <c r="DT165" s="388"/>
    </row>
    <row r="166" spans="4:124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  <c r="CX166" s="388"/>
      <c r="CY166" s="388"/>
      <c r="CZ166" s="388"/>
      <c r="DA166" s="388"/>
      <c r="DK166" s="493"/>
      <c r="DL166" s="493"/>
      <c r="DM166" s="493"/>
      <c r="DQ166" s="388"/>
      <c r="DR166" s="388"/>
      <c r="DS166" s="388"/>
      <c r="DT166" s="388"/>
    </row>
    <row r="167" spans="4:124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  <c r="CX167" s="388"/>
      <c r="CY167" s="388"/>
      <c r="CZ167" s="388"/>
      <c r="DA167" s="388"/>
      <c r="DK167" s="493"/>
      <c r="DL167" s="493"/>
      <c r="DM167" s="493"/>
      <c r="DQ167" s="388"/>
      <c r="DR167" s="388"/>
      <c r="DS167" s="388"/>
      <c r="DT167" s="388"/>
    </row>
    <row r="168" spans="4:124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  <c r="CX168" s="388"/>
      <c r="CY168" s="388"/>
      <c r="CZ168" s="388"/>
      <c r="DA168" s="388"/>
      <c r="DK168" s="493"/>
      <c r="DL168" s="493"/>
      <c r="DM168" s="493"/>
      <c r="DQ168" s="388"/>
      <c r="DR168" s="388"/>
      <c r="DS168" s="388"/>
      <c r="DT168" s="388"/>
    </row>
    <row r="169" spans="4:124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  <c r="CX169" s="388"/>
      <c r="CY169" s="388"/>
      <c r="CZ169" s="388"/>
      <c r="DA169" s="388"/>
      <c r="DK169" s="493"/>
      <c r="DL169" s="493"/>
      <c r="DM169" s="493"/>
      <c r="DQ169" s="388"/>
      <c r="DR169" s="388"/>
      <c r="DS169" s="388"/>
      <c r="DT169" s="388"/>
    </row>
    <row r="170" spans="4:124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  <c r="CX170" s="388"/>
      <c r="CY170" s="388"/>
      <c r="CZ170" s="388"/>
      <c r="DA170" s="388"/>
      <c r="DK170" s="493"/>
      <c r="DL170" s="493"/>
      <c r="DM170" s="493"/>
      <c r="DQ170" s="388"/>
      <c r="DR170" s="388"/>
      <c r="DS170" s="388"/>
      <c r="DT170" s="388"/>
    </row>
    <row r="171" spans="4:124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  <c r="CX171" s="388"/>
      <c r="CY171" s="388"/>
      <c r="CZ171" s="388"/>
      <c r="DA171" s="388"/>
      <c r="DK171" s="493"/>
      <c r="DL171" s="493"/>
      <c r="DM171" s="493"/>
      <c r="DQ171" s="388"/>
      <c r="DR171" s="388"/>
      <c r="DS171" s="388"/>
      <c r="DT171" s="388"/>
    </row>
    <row r="172" spans="4:124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  <c r="CX172" s="388"/>
      <c r="CY172" s="388"/>
      <c r="CZ172" s="388"/>
      <c r="DA172" s="388"/>
      <c r="DK172" s="493"/>
      <c r="DL172" s="493"/>
      <c r="DM172" s="493"/>
      <c r="DQ172" s="388"/>
      <c r="DR172" s="388"/>
      <c r="DS172" s="388"/>
      <c r="DT172" s="388"/>
    </row>
    <row r="173" spans="4:124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  <c r="CX173" s="388"/>
      <c r="CY173" s="388"/>
      <c r="CZ173" s="388"/>
      <c r="DA173" s="388"/>
      <c r="DK173" s="493"/>
      <c r="DL173" s="493"/>
      <c r="DM173" s="493"/>
      <c r="DQ173" s="388"/>
      <c r="DR173" s="388"/>
      <c r="DS173" s="388"/>
      <c r="DT173" s="388"/>
    </row>
    <row r="174" spans="4:124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  <c r="CX174" s="388"/>
      <c r="CY174" s="388"/>
      <c r="CZ174" s="388"/>
      <c r="DA174" s="388"/>
      <c r="DK174" s="493"/>
      <c r="DL174" s="493"/>
      <c r="DM174" s="493"/>
      <c r="DQ174" s="388"/>
      <c r="DR174" s="388"/>
      <c r="DS174" s="388"/>
      <c r="DT174" s="388"/>
    </row>
    <row r="175" spans="4:124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  <c r="CX175" s="388"/>
      <c r="CY175" s="388"/>
      <c r="CZ175" s="388"/>
      <c r="DA175" s="388"/>
      <c r="DK175" s="493"/>
      <c r="DL175" s="493"/>
      <c r="DM175" s="493"/>
      <c r="DQ175" s="388"/>
      <c r="DR175" s="388"/>
      <c r="DS175" s="388"/>
      <c r="DT175" s="388"/>
    </row>
    <row r="176" spans="4:124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  <c r="CX176" s="388"/>
      <c r="CY176" s="388"/>
      <c r="CZ176" s="388"/>
      <c r="DA176" s="388"/>
      <c r="DK176" s="493"/>
      <c r="DL176" s="493"/>
      <c r="DM176" s="493"/>
      <c r="DQ176" s="388"/>
      <c r="DR176" s="388"/>
      <c r="DS176" s="388"/>
      <c r="DT176" s="388"/>
    </row>
    <row r="177" spans="4:124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  <c r="CX177" s="388"/>
      <c r="CY177" s="388"/>
      <c r="CZ177" s="388"/>
      <c r="DA177" s="388"/>
      <c r="DK177" s="493"/>
      <c r="DL177" s="493"/>
      <c r="DM177" s="493"/>
      <c r="DQ177" s="388"/>
      <c r="DR177" s="388"/>
      <c r="DS177" s="388"/>
      <c r="DT177" s="388"/>
    </row>
    <row r="178" spans="4:124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  <c r="CX178" s="388"/>
      <c r="CY178" s="388"/>
      <c r="CZ178" s="388"/>
      <c r="DA178" s="388"/>
      <c r="DK178" s="493"/>
      <c r="DL178" s="493"/>
      <c r="DM178" s="493"/>
      <c r="DQ178" s="388"/>
      <c r="DR178" s="388"/>
      <c r="DS178" s="388"/>
      <c r="DT178" s="388"/>
    </row>
    <row r="179" spans="4:124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  <c r="CX179" s="388"/>
      <c r="CY179" s="388"/>
      <c r="CZ179" s="388"/>
      <c r="DA179" s="388"/>
      <c r="DK179" s="493"/>
      <c r="DL179" s="493"/>
      <c r="DM179" s="493"/>
      <c r="DQ179" s="388"/>
      <c r="DR179" s="388"/>
      <c r="DS179" s="388"/>
      <c r="DT179" s="388"/>
    </row>
    <row r="180" spans="4:124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  <c r="CX180" s="388"/>
      <c r="CY180" s="388"/>
      <c r="CZ180" s="388"/>
      <c r="DA180" s="388"/>
      <c r="DK180" s="493"/>
      <c r="DL180" s="493"/>
      <c r="DM180" s="493"/>
      <c r="DQ180" s="388"/>
      <c r="DR180" s="388"/>
      <c r="DS180" s="388"/>
      <c r="DT180" s="388"/>
    </row>
    <row r="181" spans="4:124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  <c r="CX181" s="388"/>
      <c r="CY181" s="388"/>
      <c r="CZ181" s="388"/>
      <c r="DA181" s="388"/>
      <c r="DK181" s="493"/>
      <c r="DL181" s="493"/>
      <c r="DM181" s="493"/>
      <c r="DQ181" s="388"/>
      <c r="DR181" s="388"/>
      <c r="DS181" s="388"/>
      <c r="DT181" s="388"/>
    </row>
    <row r="182" spans="4:124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  <c r="CX182" s="388"/>
      <c r="CY182" s="388"/>
      <c r="CZ182" s="388"/>
      <c r="DA182" s="388"/>
      <c r="DK182" s="493"/>
      <c r="DL182" s="493"/>
      <c r="DM182" s="493"/>
      <c r="DQ182" s="388"/>
      <c r="DR182" s="388"/>
      <c r="DS182" s="388"/>
      <c r="DT182" s="388"/>
    </row>
    <row r="183" spans="4:124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  <c r="CX183" s="388"/>
      <c r="CY183" s="388"/>
      <c r="CZ183" s="388"/>
      <c r="DA183" s="388"/>
      <c r="DK183" s="493"/>
      <c r="DL183" s="493"/>
      <c r="DM183" s="493"/>
      <c r="DQ183" s="388"/>
      <c r="DR183" s="388"/>
      <c r="DS183" s="388"/>
      <c r="DT183" s="388"/>
    </row>
    <row r="184" spans="4:124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  <c r="CX184" s="388"/>
      <c r="CY184" s="388"/>
      <c r="CZ184" s="388"/>
      <c r="DA184" s="388"/>
      <c r="DK184" s="493"/>
      <c r="DL184" s="493"/>
      <c r="DM184" s="493"/>
      <c r="DQ184" s="388"/>
      <c r="DR184" s="388"/>
      <c r="DS184" s="388"/>
      <c r="DT184" s="388"/>
    </row>
    <row r="185" spans="4:124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  <c r="CX185" s="388"/>
      <c r="CY185" s="388"/>
      <c r="CZ185" s="388"/>
      <c r="DA185" s="388"/>
      <c r="DK185" s="493"/>
      <c r="DL185" s="493"/>
      <c r="DM185" s="493"/>
      <c r="DQ185" s="388"/>
      <c r="DR185" s="388"/>
      <c r="DS185" s="388"/>
      <c r="DT185" s="388"/>
    </row>
    <row r="186" spans="4:124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  <c r="CX186" s="388"/>
      <c r="CY186" s="388"/>
      <c r="CZ186" s="388"/>
      <c r="DA186" s="388"/>
      <c r="DK186" s="493"/>
      <c r="DL186" s="493"/>
      <c r="DM186" s="493"/>
      <c r="DQ186" s="388"/>
      <c r="DR186" s="388"/>
      <c r="DS186" s="388"/>
      <c r="DT186" s="388"/>
    </row>
    <row r="187" spans="4:124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  <c r="CX187" s="388"/>
      <c r="CY187" s="388"/>
      <c r="CZ187" s="388"/>
      <c r="DA187" s="388"/>
      <c r="DK187" s="493"/>
      <c r="DL187" s="493"/>
      <c r="DM187" s="493"/>
      <c r="DQ187" s="388"/>
      <c r="DR187" s="388"/>
      <c r="DS187" s="388"/>
      <c r="DT187" s="388"/>
    </row>
    <row r="188" spans="4:124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  <c r="CX188" s="388"/>
      <c r="CY188" s="388"/>
      <c r="CZ188" s="388"/>
      <c r="DA188" s="388"/>
      <c r="DK188" s="493"/>
      <c r="DL188" s="493"/>
      <c r="DM188" s="493"/>
      <c r="DQ188" s="388"/>
      <c r="DR188" s="388"/>
      <c r="DS188" s="388"/>
      <c r="DT188" s="388"/>
    </row>
    <row r="189" spans="4:124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  <c r="CX189" s="388"/>
      <c r="CY189" s="388"/>
      <c r="CZ189" s="388"/>
      <c r="DA189" s="388"/>
      <c r="DK189" s="493"/>
      <c r="DL189" s="493"/>
      <c r="DM189" s="493"/>
      <c r="DQ189" s="388"/>
      <c r="DR189" s="388"/>
      <c r="DS189" s="388"/>
      <c r="DT189" s="388"/>
    </row>
    <row r="190" spans="4:124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  <c r="CX190" s="388"/>
      <c r="CY190" s="388"/>
      <c r="CZ190" s="388"/>
      <c r="DA190" s="388"/>
      <c r="DK190" s="493"/>
      <c r="DL190" s="493"/>
      <c r="DM190" s="493"/>
      <c r="DQ190" s="388"/>
      <c r="DR190" s="388"/>
      <c r="DS190" s="388"/>
      <c r="DT190" s="388"/>
    </row>
    <row r="191" spans="4:124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  <c r="CX191" s="388"/>
      <c r="CY191" s="388"/>
      <c r="CZ191" s="388"/>
      <c r="DA191" s="388"/>
      <c r="DK191" s="493"/>
      <c r="DL191" s="493"/>
      <c r="DM191" s="493"/>
      <c r="DQ191" s="388"/>
      <c r="DR191" s="388"/>
      <c r="DS191" s="388"/>
      <c r="DT191" s="388"/>
    </row>
    <row r="192" spans="4:124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  <c r="CX192" s="388"/>
      <c r="CY192" s="388"/>
      <c r="CZ192" s="388"/>
      <c r="DA192" s="388"/>
      <c r="DK192" s="493"/>
      <c r="DL192" s="493"/>
      <c r="DM192" s="493"/>
      <c r="DQ192" s="388"/>
      <c r="DR192" s="388"/>
      <c r="DS192" s="388"/>
      <c r="DT192" s="388"/>
    </row>
    <row r="193" spans="4:124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  <c r="CX193" s="388"/>
      <c r="CY193" s="388"/>
      <c r="CZ193" s="388"/>
      <c r="DA193" s="388"/>
      <c r="DK193" s="493"/>
      <c r="DL193" s="493"/>
      <c r="DM193" s="493"/>
      <c r="DQ193" s="388"/>
      <c r="DR193" s="388"/>
      <c r="DS193" s="388"/>
      <c r="DT193" s="388"/>
    </row>
    <row r="194" spans="4:124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  <c r="CX194" s="388"/>
      <c r="CY194" s="388"/>
      <c r="CZ194" s="388"/>
      <c r="DA194" s="388"/>
      <c r="DK194" s="493"/>
      <c r="DL194" s="493"/>
      <c r="DM194" s="493"/>
      <c r="DQ194" s="388"/>
      <c r="DR194" s="388"/>
      <c r="DS194" s="388"/>
      <c r="DT194" s="388"/>
    </row>
    <row r="195" spans="4:124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  <c r="CX195" s="388"/>
      <c r="CY195" s="388"/>
      <c r="CZ195" s="388"/>
      <c r="DA195" s="388"/>
      <c r="DK195" s="493"/>
      <c r="DL195" s="493"/>
      <c r="DM195" s="493"/>
      <c r="DQ195" s="388"/>
      <c r="DR195" s="388"/>
      <c r="DS195" s="388"/>
      <c r="DT195" s="388"/>
    </row>
    <row r="196" spans="4:124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  <c r="CX196" s="388"/>
      <c r="CY196" s="388"/>
      <c r="CZ196" s="388"/>
      <c r="DA196" s="388"/>
      <c r="DK196" s="493"/>
      <c r="DL196" s="493"/>
      <c r="DM196" s="493"/>
      <c r="DQ196" s="388"/>
      <c r="DR196" s="388"/>
      <c r="DS196" s="388"/>
      <c r="DT196" s="388"/>
    </row>
    <row r="197" spans="4:124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  <c r="CX197" s="388"/>
      <c r="CY197" s="388"/>
      <c r="CZ197" s="388"/>
      <c r="DA197" s="388"/>
      <c r="DK197" s="493"/>
      <c r="DL197" s="493"/>
      <c r="DM197" s="493"/>
      <c r="DQ197" s="388"/>
      <c r="DR197" s="388"/>
      <c r="DS197" s="388"/>
      <c r="DT197" s="388"/>
    </row>
    <row r="198" spans="4:124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  <c r="CX198" s="388"/>
      <c r="CY198" s="388"/>
      <c r="CZ198" s="388"/>
      <c r="DA198" s="388"/>
      <c r="DK198" s="493"/>
      <c r="DL198" s="493"/>
      <c r="DM198" s="493"/>
      <c r="DQ198" s="388"/>
      <c r="DR198" s="388"/>
      <c r="DS198" s="388"/>
      <c r="DT198" s="388"/>
    </row>
    <row r="199" spans="4:124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  <c r="CX199" s="388"/>
      <c r="CY199" s="388"/>
      <c r="CZ199" s="388"/>
      <c r="DA199" s="388"/>
      <c r="DK199" s="493"/>
      <c r="DL199" s="493"/>
      <c r="DM199" s="493"/>
      <c r="DQ199" s="388"/>
      <c r="DR199" s="388"/>
      <c r="DS199" s="388"/>
      <c r="DT199" s="388"/>
    </row>
    <row r="200" spans="4:124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  <c r="CX200" s="388"/>
      <c r="CY200" s="388"/>
      <c r="CZ200" s="388"/>
      <c r="DA200" s="388"/>
      <c r="DK200" s="493"/>
      <c r="DL200" s="493"/>
      <c r="DM200" s="493"/>
      <c r="DQ200" s="388"/>
      <c r="DR200" s="388"/>
      <c r="DS200" s="388"/>
      <c r="DT200" s="388"/>
    </row>
    <row r="201" spans="4:124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  <c r="CX201" s="388"/>
      <c r="CY201" s="388"/>
      <c r="CZ201" s="388"/>
      <c r="DA201" s="388"/>
      <c r="DK201" s="493"/>
      <c r="DL201" s="493"/>
      <c r="DM201" s="493"/>
      <c r="DQ201" s="388"/>
      <c r="DR201" s="388"/>
      <c r="DS201" s="388"/>
      <c r="DT201" s="388"/>
    </row>
    <row r="202" spans="4:124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  <c r="CX202" s="388"/>
      <c r="CY202" s="388"/>
      <c r="CZ202" s="388"/>
      <c r="DA202" s="388"/>
      <c r="DK202" s="493"/>
      <c r="DL202" s="493"/>
      <c r="DM202" s="493"/>
      <c r="DQ202" s="388"/>
      <c r="DR202" s="388"/>
      <c r="DS202" s="388"/>
      <c r="DT202" s="388"/>
    </row>
    <row r="203" spans="4:124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  <c r="CX203" s="388"/>
      <c r="CY203" s="388"/>
      <c r="CZ203" s="388"/>
      <c r="DA203" s="388"/>
      <c r="DK203" s="493"/>
      <c r="DL203" s="493"/>
      <c r="DM203" s="493"/>
      <c r="DQ203" s="388"/>
      <c r="DR203" s="388"/>
      <c r="DS203" s="388"/>
      <c r="DT203" s="388"/>
    </row>
    <row r="204" spans="4:124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  <c r="CX204" s="388"/>
      <c r="CY204" s="388"/>
      <c r="CZ204" s="388"/>
      <c r="DA204" s="388"/>
      <c r="DK204" s="493"/>
      <c r="DL204" s="493"/>
      <c r="DM204" s="493"/>
      <c r="DQ204" s="388"/>
      <c r="DR204" s="388"/>
      <c r="DS204" s="388"/>
      <c r="DT204" s="388"/>
    </row>
    <row r="205" spans="4:124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  <c r="CX205" s="388"/>
      <c r="CY205" s="388"/>
      <c r="CZ205" s="388"/>
      <c r="DA205" s="388"/>
      <c r="DK205" s="493"/>
      <c r="DL205" s="493"/>
      <c r="DM205" s="493"/>
      <c r="DQ205" s="388"/>
      <c r="DR205" s="388"/>
      <c r="DS205" s="388"/>
      <c r="DT205" s="388"/>
    </row>
    <row r="206" spans="4:124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  <c r="CX206" s="388"/>
      <c r="CY206" s="388"/>
      <c r="CZ206" s="388"/>
      <c r="DA206" s="388"/>
      <c r="DK206" s="493"/>
      <c r="DL206" s="493"/>
      <c r="DM206" s="493"/>
      <c r="DQ206" s="388"/>
      <c r="DR206" s="388"/>
      <c r="DS206" s="388"/>
      <c r="DT206" s="388"/>
    </row>
    <row r="207" spans="4:124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  <c r="CX207" s="388"/>
      <c r="CY207" s="388"/>
      <c r="CZ207" s="388"/>
      <c r="DA207" s="388"/>
      <c r="DK207" s="493"/>
      <c r="DL207" s="493"/>
      <c r="DM207" s="493"/>
      <c r="DQ207" s="388"/>
      <c r="DR207" s="388"/>
      <c r="DS207" s="388"/>
      <c r="DT207" s="388"/>
    </row>
    <row r="208" spans="4:124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  <c r="CX208" s="388"/>
      <c r="CY208" s="388"/>
      <c r="CZ208" s="388"/>
      <c r="DA208" s="388"/>
      <c r="DK208" s="493"/>
      <c r="DL208" s="493"/>
      <c r="DM208" s="493"/>
      <c r="DQ208" s="388"/>
      <c r="DR208" s="388"/>
      <c r="DS208" s="388"/>
      <c r="DT208" s="388"/>
    </row>
    <row r="209" spans="4:124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  <c r="CX209" s="388"/>
      <c r="CY209" s="388"/>
      <c r="CZ209" s="388"/>
      <c r="DA209" s="388"/>
      <c r="DK209" s="493"/>
      <c r="DL209" s="493"/>
      <c r="DM209" s="493"/>
      <c r="DQ209" s="388"/>
      <c r="DR209" s="388"/>
      <c r="DS209" s="388"/>
      <c r="DT209" s="388"/>
    </row>
  </sheetData>
  <mergeCells count="45">
    <mergeCell ref="CL1:DA1"/>
    <mergeCell ref="CL2:CN2"/>
    <mergeCell ref="CO2:CQ2"/>
    <mergeCell ref="CR2:CT2"/>
    <mergeCell ref="CU2:CW2"/>
    <mergeCell ref="CX2:DA2"/>
    <mergeCell ref="BV1:CK1"/>
    <mergeCell ref="BV2:BX2"/>
    <mergeCell ref="BY2:CA2"/>
    <mergeCell ref="CB2:CD2"/>
    <mergeCell ref="CE2:CG2"/>
    <mergeCell ref="CH2:CK2"/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BC1:BU1"/>
    <mergeCell ref="BC2:BE2"/>
    <mergeCell ref="BF2:BH2"/>
    <mergeCell ref="BI2:BK2"/>
    <mergeCell ref="BO2:BQ2"/>
    <mergeCell ref="BR2:BU2"/>
    <mergeCell ref="BL2:BN2"/>
    <mergeCell ref="DB1:DT1"/>
    <mergeCell ref="DB2:DD2"/>
    <mergeCell ref="DE2:DG2"/>
    <mergeCell ref="DH2:DJ2"/>
    <mergeCell ref="DN2:DP2"/>
    <mergeCell ref="DQ2:DT2"/>
    <mergeCell ref="DK2:DM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85"/>
  <sheetViews>
    <sheetView topLeftCell="A31" zoomScaleNormal="100" workbookViewId="0">
      <pane xSplit="6660" topLeftCell="BU1" activePane="topRight"/>
      <selection activeCell="C14" sqref="C14"/>
      <selection pane="topRight" activeCell="BX51" sqref="BX51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2" width="4" style="8" customWidth="1"/>
    <col min="53" max="53" width="5" style="8" customWidth="1"/>
    <col min="54" max="54" width="4" style="8" customWidth="1"/>
    <col min="55" max="55" width="6" style="8" customWidth="1"/>
    <col min="56" max="59" width="4" style="8" customWidth="1"/>
    <col min="60" max="62" width="4.28515625" style="8" customWidth="1"/>
    <col min="63" max="70" width="4.85546875" style="8" customWidth="1"/>
    <col min="71" max="71" width="4.7109375" style="8" customWidth="1"/>
    <col min="72" max="72" width="5" style="8" customWidth="1"/>
    <col min="73" max="73" width="6" style="8" customWidth="1"/>
    <col min="74" max="79" width="4.85546875" style="8" customWidth="1"/>
    <col min="80" max="81" width="4.85546875" style="492" customWidth="1"/>
    <col min="82" max="83" width="4.85546875" style="8" customWidth="1"/>
    <col min="84" max="86" width="5" style="520" customWidth="1"/>
    <col min="87" max="282" width="6.28515625" style="8"/>
    <col min="283" max="283" width="3.5703125" style="8" customWidth="1"/>
    <col min="284" max="284" width="4.28515625" style="8" customWidth="1"/>
    <col min="285" max="285" width="41.28515625" style="8" customWidth="1"/>
    <col min="286" max="538" width="6.28515625" style="8"/>
    <col min="539" max="539" width="3.5703125" style="8" customWidth="1"/>
    <col min="540" max="540" width="4.28515625" style="8" customWidth="1"/>
    <col min="541" max="541" width="41.28515625" style="8" customWidth="1"/>
    <col min="542" max="794" width="6.28515625" style="8"/>
    <col min="795" max="795" width="3.5703125" style="8" customWidth="1"/>
    <col min="796" max="796" width="4.28515625" style="8" customWidth="1"/>
    <col min="797" max="797" width="41.28515625" style="8" customWidth="1"/>
    <col min="798" max="1050" width="6.28515625" style="8"/>
    <col min="1051" max="1051" width="3.5703125" style="8" customWidth="1"/>
    <col min="1052" max="1052" width="4.28515625" style="8" customWidth="1"/>
    <col min="1053" max="1053" width="41.28515625" style="8" customWidth="1"/>
    <col min="1054" max="1306" width="6.28515625" style="8"/>
    <col min="1307" max="1307" width="3.5703125" style="8" customWidth="1"/>
    <col min="1308" max="1308" width="4.28515625" style="8" customWidth="1"/>
    <col min="1309" max="1309" width="41.28515625" style="8" customWidth="1"/>
    <col min="1310" max="1562" width="6.28515625" style="8"/>
    <col min="1563" max="1563" width="3.5703125" style="8" customWidth="1"/>
    <col min="1564" max="1564" width="4.28515625" style="8" customWidth="1"/>
    <col min="1565" max="1565" width="41.28515625" style="8" customWidth="1"/>
    <col min="1566" max="1818" width="6.28515625" style="8"/>
    <col min="1819" max="1819" width="3.5703125" style="8" customWidth="1"/>
    <col min="1820" max="1820" width="4.28515625" style="8" customWidth="1"/>
    <col min="1821" max="1821" width="41.28515625" style="8" customWidth="1"/>
    <col min="1822" max="2074" width="6.28515625" style="8"/>
    <col min="2075" max="2075" width="3.5703125" style="8" customWidth="1"/>
    <col min="2076" max="2076" width="4.28515625" style="8" customWidth="1"/>
    <col min="2077" max="2077" width="41.28515625" style="8" customWidth="1"/>
    <col min="2078" max="2330" width="6.28515625" style="8"/>
    <col min="2331" max="2331" width="3.5703125" style="8" customWidth="1"/>
    <col min="2332" max="2332" width="4.28515625" style="8" customWidth="1"/>
    <col min="2333" max="2333" width="41.28515625" style="8" customWidth="1"/>
    <col min="2334" max="2586" width="6.28515625" style="8"/>
    <col min="2587" max="2587" width="3.5703125" style="8" customWidth="1"/>
    <col min="2588" max="2588" width="4.28515625" style="8" customWidth="1"/>
    <col min="2589" max="2589" width="41.28515625" style="8" customWidth="1"/>
    <col min="2590" max="2842" width="6.28515625" style="8"/>
    <col min="2843" max="2843" width="3.5703125" style="8" customWidth="1"/>
    <col min="2844" max="2844" width="4.28515625" style="8" customWidth="1"/>
    <col min="2845" max="2845" width="41.28515625" style="8" customWidth="1"/>
    <col min="2846" max="3098" width="6.28515625" style="8"/>
    <col min="3099" max="3099" width="3.5703125" style="8" customWidth="1"/>
    <col min="3100" max="3100" width="4.28515625" style="8" customWidth="1"/>
    <col min="3101" max="3101" width="41.28515625" style="8" customWidth="1"/>
    <col min="3102" max="3354" width="6.28515625" style="8"/>
    <col min="3355" max="3355" width="3.5703125" style="8" customWidth="1"/>
    <col min="3356" max="3356" width="4.28515625" style="8" customWidth="1"/>
    <col min="3357" max="3357" width="41.28515625" style="8" customWidth="1"/>
    <col min="3358" max="3610" width="6.28515625" style="8"/>
    <col min="3611" max="3611" width="3.5703125" style="8" customWidth="1"/>
    <col min="3612" max="3612" width="4.28515625" style="8" customWidth="1"/>
    <col min="3613" max="3613" width="41.28515625" style="8" customWidth="1"/>
    <col min="3614" max="3866" width="6.28515625" style="8"/>
    <col min="3867" max="3867" width="3.5703125" style="8" customWidth="1"/>
    <col min="3868" max="3868" width="4.28515625" style="8" customWidth="1"/>
    <col min="3869" max="3869" width="41.28515625" style="8" customWidth="1"/>
    <col min="3870" max="4122" width="6.28515625" style="8"/>
    <col min="4123" max="4123" width="3.5703125" style="8" customWidth="1"/>
    <col min="4124" max="4124" width="4.28515625" style="8" customWidth="1"/>
    <col min="4125" max="4125" width="41.28515625" style="8" customWidth="1"/>
    <col min="4126" max="4378" width="6.28515625" style="8"/>
    <col min="4379" max="4379" width="3.5703125" style="8" customWidth="1"/>
    <col min="4380" max="4380" width="4.28515625" style="8" customWidth="1"/>
    <col min="4381" max="4381" width="41.28515625" style="8" customWidth="1"/>
    <col min="4382" max="4634" width="6.28515625" style="8"/>
    <col min="4635" max="4635" width="3.5703125" style="8" customWidth="1"/>
    <col min="4636" max="4636" width="4.28515625" style="8" customWidth="1"/>
    <col min="4637" max="4637" width="41.28515625" style="8" customWidth="1"/>
    <col min="4638" max="4890" width="6.28515625" style="8"/>
    <col min="4891" max="4891" width="3.5703125" style="8" customWidth="1"/>
    <col min="4892" max="4892" width="4.28515625" style="8" customWidth="1"/>
    <col min="4893" max="4893" width="41.28515625" style="8" customWidth="1"/>
    <col min="4894" max="5146" width="6.28515625" style="8"/>
    <col min="5147" max="5147" width="3.5703125" style="8" customWidth="1"/>
    <col min="5148" max="5148" width="4.28515625" style="8" customWidth="1"/>
    <col min="5149" max="5149" width="41.28515625" style="8" customWidth="1"/>
    <col min="5150" max="5402" width="6.28515625" style="8"/>
    <col min="5403" max="5403" width="3.5703125" style="8" customWidth="1"/>
    <col min="5404" max="5404" width="4.28515625" style="8" customWidth="1"/>
    <col min="5405" max="5405" width="41.28515625" style="8" customWidth="1"/>
    <col min="5406" max="5658" width="6.28515625" style="8"/>
    <col min="5659" max="5659" width="3.5703125" style="8" customWidth="1"/>
    <col min="5660" max="5660" width="4.28515625" style="8" customWidth="1"/>
    <col min="5661" max="5661" width="41.28515625" style="8" customWidth="1"/>
    <col min="5662" max="5914" width="6.28515625" style="8"/>
    <col min="5915" max="5915" width="3.5703125" style="8" customWidth="1"/>
    <col min="5916" max="5916" width="4.28515625" style="8" customWidth="1"/>
    <col min="5917" max="5917" width="41.28515625" style="8" customWidth="1"/>
    <col min="5918" max="6170" width="6.28515625" style="8"/>
    <col min="6171" max="6171" width="3.5703125" style="8" customWidth="1"/>
    <col min="6172" max="6172" width="4.28515625" style="8" customWidth="1"/>
    <col min="6173" max="6173" width="41.28515625" style="8" customWidth="1"/>
    <col min="6174" max="6426" width="6.28515625" style="8"/>
    <col min="6427" max="6427" width="3.5703125" style="8" customWidth="1"/>
    <col min="6428" max="6428" width="4.28515625" style="8" customWidth="1"/>
    <col min="6429" max="6429" width="41.28515625" style="8" customWidth="1"/>
    <col min="6430" max="6682" width="6.28515625" style="8"/>
    <col min="6683" max="6683" width="3.5703125" style="8" customWidth="1"/>
    <col min="6684" max="6684" width="4.28515625" style="8" customWidth="1"/>
    <col min="6685" max="6685" width="41.28515625" style="8" customWidth="1"/>
    <col min="6686" max="6938" width="6.28515625" style="8"/>
    <col min="6939" max="6939" width="3.5703125" style="8" customWidth="1"/>
    <col min="6940" max="6940" width="4.28515625" style="8" customWidth="1"/>
    <col min="6941" max="6941" width="41.28515625" style="8" customWidth="1"/>
    <col min="6942" max="7194" width="6.28515625" style="8"/>
    <col min="7195" max="7195" width="3.5703125" style="8" customWidth="1"/>
    <col min="7196" max="7196" width="4.28515625" style="8" customWidth="1"/>
    <col min="7197" max="7197" width="41.28515625" style="8" customWidth="1"/>
    <col min="7198" max="7450" width="6.28515625" style="8"/>
    <col min="7451" max="7451" width="3.5703125" style="8" customWidth="1"/>
    <col min="7452" max="7452" width="4.28515625" style="8" customWidth="1"/>
    <col min="7453" max="7453" width="41.28515625" style="8" customWidth="1"/>
    <col min="7454" max="7706" width="6.28515625" style="8"/>
    <col min="7707" max="7707" width="3.5703125" style="8" customWidth="1"/>
    <col min="7708" max="7708" width="4.28515625" style="8" customWidth="1"/>
    <col min="7709" max="7709" width="41.28515625" style="8" customWidth="1"/>
    <col min="7710" max="7962" width="6.28515625" style="8"/>
    <col min="7963" max="7963" width="3.5703125" style="8" customWidth="1"/>
    <col min="7964" max="7964" width="4.28515625" style="8" customWidth="1"/>
    <col min="7965" max="7965" width="41.28515625" style="8" customWidth="1"/>
    <col min="7966" max="8218" width="6.28515625" style="8"/>
    <col min="8219" max="8219" width="3.5703125" style="8" customWidth="1"/>
    <col min="8220" max="8220" width="4.28515625" style="8" customWidth="1"/>
    <col min="8221" max="8221" width="41.28515625" style="8" customWidth="1"/>
    <col min="8222" max="8474" width="6.28515625" style="8"/>
    <col min="8475" max="8475" width="3.5703125" style="8" customWidth="1"/>
    <col min="8476" max="8476" width="4.28515625" style="8" customWidth="1"/>
    <col min="8477" max="8477" width="41.28515625" style="8" customWidth="1"/>
    <col min="8478" max="8730" width="6.28515625" style="8"/>
    <col min="8731" max="8731" width="3.5703125" style="8" customWidth="1"/>
    <col min="8732" max="8732" width="4.28515625" style="8" customWidth="1"/>
    <col min="8733" max="8733" width="41.28515625" style="8" customWidth="1"/>
    <col min="8734" max="8986" width="6.28515625" style="8"/>
    <col min="8987" max="8987" width="3.5703125" style="8" customWidth="1"/>
    <col min="8988" max="8988" width="4.28515625" style="8" customWidth="1"/>
    <col min="8989" max="8989" width="41.28515625" style="8" customWidth="1"/>
    <col min="8990" max="9242" width="6.28515625" style="8"/>
    <col min="9243" max="9243" width="3.5703125" style="8" customWidth="1"/>
    <col min="9244" max="9244" width="4.28515625" style="8" customWidth="1"/>
    <col min="9245" max="9245" width="41.28515625" style="8" customWidth="1"/>
    <col min="9246" max="9498" width="6.28515625" style="8"/>
    <col min="9499" max="9499" width="3.5703125" style="8" customWidth="1"/>
    <col min="9500" max="9500" width="4.28515625" style="8" customWidth="1"/>
    <col min="9501" max="9501" width="41.28515625" style="8" customWidth="1"/>
    <col min="9502" max="9754" width="6.28515625" style="8"/>
    <col min="9755" max="9755" width="3.5703125" style="8" customWidth="1"/>
    <col min="9756" max="9756" width="4.28515625" style="8" customWidth="1"/>
    <col min="9757" max="9757" width="41.28515625" style="8" customWidth="1"/>
    <col min="9758" max="10010" width="6.28515625" style="8"/>
    <col min="10011" max="10011" width="3.5703125" style="8" customWidth="1"/>
    <col min="10012" max="10012" width="4.28515625" style="8" customWidth="1"/>
    <col min="10013" max="10013" width="41.28515625" style="8" customWidth="1"/>
    <col min="10014" max="10266" width="6.28515625" style="8"/>
    <col min="10267" max="10267" width="3.5703125" style="8" customWidth="1"/>
    <col min="10268" max="10268" width="4.28515625" style="8" customWidth="1"/>
    <col min="10269" max="10269" width="41.28515625" style="8" customWidth="1"/>
    <col min="10270" max="10522" width="6.28515625" style="8"/>
    <col min="10523" max="10523" width="3.5703125" style="8" customWidth="1"/>
    <col min="10524" max="10524" width="4.28515625" style="8" customWidth="1"/>
    <col min="10525" max="10525" width="41.28515625" style="8" customWidth="1"/>
    <col min="10526" max="10778" width="6.28515625" style="8"/>
    <col min="10779" max="10779" width="3.5703125" style="8" customWidth="1"/>
    <col min="10780" max="10780" width="4.28515625" style="8" customWidth="1"/>
    <col min="10781" max="10781" width="41.28515625" style="8" customWidth="1"/>
    <col min="10782" max="11034" width="6.28515625" style="8"/>
    <col min="11035" max="11035" width="3.5703125" style="8" customWidth="1"/>
    <col min="11036" max="11036" width="4.28515625" style="8" customWidth="1"/>
    <col min="11037" max="11037" width="41.28515625" style="8" customWidth="1"/>
    <col min="11038" max="11290" width="6.28515625" style="8"/>
    <col min="11291" max="11291" width="3.5703125" style="8" customWidth="1"/>
    <col min="11292" max="11292" width="4.28515625" style="8" customWidth="1"/>
    <col min="11293" max="11293" width="41.28515625" style="8" customWidth="1"/>
    <col min="11294" max="11546" width="6.28515625" style="8"/>
    <col min="11547" max="11547" width="3.5703125" style="8" customWidth="1"/>
    <col min="11548" max="11548" width="4.28515625" style="8" customWidth="1"/>
    <col min="11549" max="11549" width="41.28515625" style="8" customWidth="1"/>
    <col min="11550" max="11802" width="6.28515625" style="8"/>
    <col min="11803" max="11803" width="3.5703125" style="8" customWidth="1"/>
    <col min="11804" max="11804" width="4.28515625" style="8" customWidth="1"/>
    <col min="11805" max="11805" width="41.28515625" style="8" customWidth="1"/>
    <col min="11806" max="12058" width="6.28515625" style="8"/>
    <col min="12059" max="12059" width="3.5703125" style="8" customWidth="1"/>
    <col min="12060" max="12060" width="4.28515625" style="8" customWidth="1"/>
    <col min="12061" max="12061" width="41.28515625" style="8" customWidth="1"/>
    <col min="12062" max="12314" width="6.28515625" style="8"/>
    <col min="12315" max="12315" width="3.5703125" style="8" customWidth="1"/>
    <col min="12316" max="12316" width="4.28515625" style="8" customWidth="1"/>
    <col min="12317" max="12317" width="41.28515625" style="8" customWidth="1"/>
    <col min="12318" max="12570" width="6.28515625" style="8"/>
    <col min="12571" max="12571" width="3.5703125" style="8" customWidth="1"/>
    <col min="12572" max="12572" width="4.28515625" style="8" customWidth="1"/>
    <col min="12573" max="12573" width="41.28515625" style="8" customWidth="1"/>
    <col min="12574" max="12826" width="6.28515625" style="8"/>
    <col min="12827" max="12827" width="3.5703125" style="8" customWidth="1"/>
    <col min="12828" max="12828" width="4.28515625" style="8" customWidth="1"/>
    <col min="12829" max="12829" width="41.28515625" style="8" customWidth="1"/>
    <col min="12830" max="13082" width="6.28515625" style="8"/>
    <col min="13083" max="13083" width="3.5703125" style="8" customWidth="1"/>
    <col min="13084" max="13084" width="4.28515625" style="8" customWidth="1"/>
    <col min="13085" max="13085" width="41.28515625" style="8" customWidth="1"/>
    <col min="13086" max="13338" width="6.28515625" style="8"/>
    <col min="13339" max="13339" width="3.5703125" style="8" customWidth="1"/>
    <col min="13340" max="13340" width="4.28515625" style="8" customWidth="1"/>
    <col min="13341" max="13341" width="41.28515625" style="8" customWidth="1"/>
    <col min="13342" max="13594" width="6.28515625" style="8"/>
    <col min="13595" max="13595" width="3.5703125" style="8" customWidth="1"/>
    <col min="13596" max="13596" width="4.28515625" style="8" customWidth="1"/>
    <col min="13597" max="13597" width="41.28515625" style="8" customWidth="1"/>
    <col min="13598" max="13850" width="6.28515625" style="8"/>
    <col min="13851" max="13851" width="3.5703125" style="8" customWidth="1"/>
    <col min="13852" max="13852" width="4.28515625" style="8" customWidth="1"/>
    <col min="13853" max="13853" width="41.28515625" style="8" customWidth="1"/>
    <col min="13854" max="14106" width="6.28515625" style="8"/>
    <col min="14107" max="14107" width="3.5703125" style="8" customWidth="1"/>
    <col min="14108" max="14108" width="4.28515625" style="8" customWidth="1"/>
    <col min="14109" max="14109" width="41.28515625" style="8" customWidth="1"/>
    <col min="14110" max="14362" width="6.28515625" style="8"/>
    <col min="14363" max="14363" width="3.5703125" style="8" customWidth="1"/>
    <col min="14364" max="14364" width="4.28515625" style="8" customWidth="1"/>
    <col min="14365" max="14365" width="41.28515625" style="8" customWidth="1"/>
    <col min="14366" max="14618" width="6.28515625" style="8"/>
    <col min="14619" max="14619" width="3.5703125" style="8" customWidth="1"/>
    <col min="14620" max="14620" width="4.28515625" style="8" customWidth="1"/>
    <col min="14621" max="14621" width="41.28515625" style="8" customWidth="1"/>
    <col min="14622" max="14874" width="6.28515625" style="8"/>
    <col min="14875" max="14875" width="3.5703125" style="8" customWidth="1"/>
    <col min="14876" max="14876" width="4.28515625" style="8" customWidth="1"/>
    <col min="14877" max="14877" width="41.28515625" style="8" customWidth="1"/>
    <col min="14878" max="15130" width="6.28515625" style="8"/>
    <col min="15131" max="15131" width="3.5703125" style="8" customWidth="1"/>
    <col min="15132" max="15132" width="4.28515625" style="8" customWidth="1"/>
    <col min="15133" max="15133" width="41.28515625" style="8" customWidth="1"/>
    <col min="15134" max="15386" width="6.28515625" style="8"/>
    <col min="15387" max="15387" width="3.5703125" style="8" customWidth="1"/>
    <col min="15388" max="15388" width="4.28515625" style="8" customWidth="1"/>
    <col min="15389" max="15389" width="41.28515625" style="8" customWidth="1"/>
    <col min="15390" max="15642" width="6.28515625" style="8"/>
    <col min="15643" max="15643" width="3.5703125" style="8" customWidth="1"/>
    <col min="15644" max="15644" width="4.28515625" style="8" customWidth="1"/>
    <col min="15645" max="15645" width="41.28515625" style="8" customWidth="1"/>
    <col min="15646" max="15898" width="6.28515625" style="8"/>
    <col min="15899" max="15899" width="3.5703125" style="8" customWidth="1"/>
    <col min="15900" max="15900" width="4.28515625" style="8" customWidth="1"/>
    <col min="15901" max="15901" width="41.28515625" style="8" customWidth="1"/>
    <col min="15902" max="16384" width="6.28515625" style="8"/>
  </cols>
  <sheetData>
    <row r="1" spans="1:86" ht="25.5" customHeight="1" x14ac:dyDescent="0.25">
      <c r="A1" s="9"/>
      <c r="B1" s="9"/>
      <c r="C1" s="9"/>
      <c r="D1" s="564" t="s">
        <v>604</v>
      </c>
      <c r="E1" s="565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  <c r="Q1" s="561" t="s">
        <v>709</v>
      </c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1" t="s">
        <v>719</v>
      </c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1" t="s">
        <v>736</v>
      </c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1" t="s">
        <v>747</v>
      </c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1" t="s">
        <v>770</v>
      </c>
      <c r="BL1" s="562"/>
      <c r="BM1" s="562"/>
      <c r="BN1" s="562"/>
      <c r="BO1" s="562"/>
      <c r="BP1" s="562"/>
      <c r="BQ1" s="562"/>
      <c r="BR1" s="562"/>
      <c r="BS1" s="562"/>
      <c r="BT1" s="562"/>
      <c r="BU1" s="563"/>
      <c r="BV1" s="561" t="s">
        <v>774</v>
      </c>
      <c r="BW1" s="562"/>
      <c r="BX1" s="562"/>
      <c r="BY1" s="562"/>
      <c r="BZ1" s="562"/>
      <c r="CA1" s="562"/>
      <c r="CB1" s="562"/>
      <c r="CC1" s="562"/>
      <c r="CD1" s="562"/>
      <c r="CE1" s="562"/>
      <c r="CF1" s="562"/>
      <c r="CG1" s="562"/>
      <c r="CH1" s="563"/>
    </row>
    <row r="2" spans="1:86" ht="24.75" customHeight="1" x14ac:dyDescent="0.35">
      <c r="A2" s="9"/>
      <c r="B2" s="9"/>
      <c r="C2" s="318" t="s">
        <v>392</v>
      </c>
      <c r="D2" s="568" t="s">
        <v>5</v>
      </c>
      <c r="E2" s="568"/>
      <c r="F2" s="568" t="s">
        <v>6</v>
      </c>
      <c r="G2" s="568"/>
      <c r="H2" s="568" t="s">
        <v>2</v>
      </c>
      <c r="I2" s="568"/>
      <c r="J2" s="568" t="s">
        <v>3</v>
      </c>
      <c r="K2" s="568"/>
      <c r="L2" s="568" t="s">
        <v>525</v>
      </c>
      <c r="M2" s="568"/>
      <c r="N2" s="568" t="s">
        <v>4</v>
      </c>
      <c r="O2" s="568"/>
      <c r="P2" s="569"/>
      <c r="Q2" s="540" t="s">
        <v>5</v>
      </c>
      <c r="R2" s="541"/>
      <c r="S2" s="540" t="s">
        <v>6</v>
      </c>
      <c r="T2" s="541"/>
      <c r="U2" s="540" t="s">
        <v>2</v>
      </c>
      <c r="V2" s="541"/>
      <c r="W2" s="540" t="s">
        <v>3</v>
      </c>
      <c r="X2" s="541"/>
      <c r="Y2" s="542" t="s">
        <v>4</v>
      </c>
      <c r="Z2" s="542"/>
      <c r="AA2" s="543"/>
      <c r="AB2" s="540" t="s">
        <v>5</v>
      </c>
      <c r="AC2" s="541"/>
      <c r="AD2" s="540" t="s">
        <v>6</v>
      </c>
      <c r="AE2" s="541"/>
      <c r="AF2" s="540" t="s">
        <v>2</v>
      </c>
      <c r="AG2" s="541"/>
      <c r="AH2" s="540" t="s">
        <v>3</v>
      </c>
      <c r="AI2" s="541"/>
      <c r="AJ2" s="542" t="s">
        <v>4</v>
      </c>
      <c r="AK2" s="542"/>
      <c r="AL2" s="543"/>
      <c r="AM2" s="540" t="s">
        <v>5</v>
      </c>
      <c r="AN2" s="541"/>
      <c r="AO2" s="540" t="s">
        <v>6</v>
      </c>
      <c r="AP2" s="541"/>
      <c r="AQ2" s="540" t="s">
        <v>2</v>
      </c>
      <c r="AR2" s="541"/>
      <c r="AS2" s="540" t="s">
        <v>3</v>
      </c>
      <c r="AT2" s="541"/>
      <c r="AU2" s="540" t="s">
        <v>525</v>
      </c>
      <c r="AV2" s="541"/>
      <c r="AW2" s="542" t="s">
        <v>4</v>
      </c>
      <c r="AX2" s="542"/>
      <c r="AY2" s="543"/>
      <c r="AZ2" s="540" t="s">
        <v>5</v>
      </c>
      <c r="BA2" s="541"/>
      <c r="BB2" s="540" t="s">
        <v>6</v>
      </c>
      <c r="BC2" s="541"/>
      <c r="BD2" s="540" t="s">
        <v>2</v>
      </c>
      <c r="BE2" s="541"/>
      <c r="BF2" s="540" t="s">
        <v>3</v>
      </c>
      <c r="BG2" s="541"/>
      <c r="BH2" s="542" t="s">
        <v>4</v>
      </c>
      <c r="BI2" s="542"/>
      <c r="BJ2" s="543"/>
      <c r="BK2" s="540" t="s">
        <v>5</v>
      </c>
      <c r="BL2" s="541"/>
      <c r="BM2" s="540" t="s">
        <v>6</v>
      </c>
      <c r="BN2" s="541"/>
      <c r="BO2" s="540" t="s">
        <v>2</v>
      </c>
      <c r="BP2" s="541"/>
      <c r="BQ2" s="540" t="s">
        <v>3</v>
      </c>
      <c r="BR2" s="541"/>
      <c r="BS2" s="542" t="s">
        <v>4</v>
      </c>
      <c r="BT2" s="542"/>
      <c r="BU2" s="543"/>
      <c r="BV2" s="540" t="s">
        <v>5</v>
      </c>
      <c r="BW2" s="541"/>
      <c r="BX2" s="540" t="s">
        <v>6</v>
      </c>
      <c r="BY2" s="541"/>
      <c r="BZ2" s="540" t="s">
        <v>2</v>
      </c>
      <c r="CA2" s="541"/>
      <c r="CB2" s="540" t="s">
        <v>3</v>
      </c>
      <c r="CC2" s="541"/>
      <c r="CD2" s="540" t="s">
        <v>525</v>
      </c>
      <c r="CE2" s="541"/>
      <c r="CF2" s="542" t="s">
        <v>4</v>
      </c>
      <c r="CG2" s="542"/>
      <c r="CH2" s="543"/>
    </row>
    <row r="3" spans="1:86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7" t="s">
        <v>0</v>
      </c>
      <c r="CG3" s="497" t="s">
        <v>7</v>
      </c>
      <c r="CH3" s="497" t="s">
        <v>607</v>
      </c>
    </row>
    <row r="4" spans="1:86" ht="90.75" customHeight="1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  <c r="BK4" s="316" t="s">
        <v>766</v>
      </c>
      <c r="BL4" s="316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229" t="s">
        <v>9</v>
      </c>
      <c r="BT4" s="229" t="s">
        <v>9</v>
      </c>
      <c r="BU4" s="229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229" t="s">
        <v>9</v>
      </c>
      <c r="CG4" s="229" t="s">
        <v>9</v>
      </c>
      <c r="CH4" s="229" t="s">
        <v>10</v>
      </c>
    </row>
    <row r="5" spans="1:86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A5" s="462"/>
      <c r="BB5" s="381"/>
      <c r="BC5" s="464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  <c r="BK5" s="453"/>
      <c r="BL5" s="464"/>
      <c r="BM5" s="455">
        <v>2</v>
      </c>
      <c r="BN5" s="464"/>
      <c r="BO5" s="457"/>
      <c r="BP5" s="466"/>
      <c r="BQ5" s="459">
        <v>1</v>
      </c>
      <c r="BR5" s="468"/>
      <c r="BS5" s="394">
        <f>BK5+BM5+BO5+BQ5</f>
        <v>3</v>
      </c>
      <c r="BT5" s="394">
        <f>BL5+BN5+BP5+BR5</f>
        <v>0</v>
      </c>
      <c r="BU5" s="394">
        <f>BS5+BT5</f>
        <v>3</v>
      </c>
      <c r="BV5" s="529"/>
      <c r="BX5" s="530"/>
      <c r="BZ5" s="532"/>
      <c r="CB5" s="536"/>
      <c r="CC5" s="493"/>
      <c r="CF5" s="395">
        <f>BV5+BX5+BZ5+CB5+CD5</f>
        <v>0</v>
      </c>
      <c r="CG5" s="395">
        <f>BW5+BY5+CA5+CC5+CE5</f>
        <v>0</v>
      </c>
      <c r="CH5" s="395">
        <f>CF5+CG5</f>
        <v>0</v>
      </c>
    </row>
    <row r="6" spans="1:86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A6" s="463"/>
      <c r="BB6" s="381">
        <v>1</v>
      </c>
      <c r="BC6" s="465"/>
      <c r="BD6" s="383"/>
      <c r="BF6" s="385"/>
      <c r="BH6" s="394">
        <f t="shared" ref="BH6:BH69" si="12">AZ6+BB6+BD6+BF6</f>
        <v>1</v>
      </c>
      <c r="BI6" s="431">
        <f t="shared" ref="BI6:BI69" si="13">BA6+BC6+BE6+BG6</f>
        <v>0</v>
      </c>
      <c r="BJ6" s="394">
        <f t="shared" ref="BJ6:BJ69" si="14">BH6+BI6</f>
        <v>1</v>
      </c>
      <c r="BK6" s="453"/>
      <c r="BL6" s="465">
        <v>1</v>
      </c>
      <c r="BM6" s="455"/>
      <c r="BN6" s="465">
        <v>3</v>
      </c>
      <c r="BO6" s="457"/>
      <c r="BP6" s="467">
        <v>3</v>
      </c>
      <c r="BQ6" s="459"/>
      <c r="BR6" s="469">
        <v>4</v>
      </c>
      <c r="BS6" s="431">
        <f t="shared" ref="BS6:BS69" si="15">BK6+BM6+BO6+BQ6</f>
        <v>0</v>
      </c>
      <c r="BT6" s="431">
        <f t="shared" ref="BT6:BT69" si="16">BL6+BN6+BP6+BR6</f>
        <v>11</v>
      </c>
      <c r="BU6" s="431">
        <f t="shared" ref="BU6:BU69" si="17">BS6+BT6</f>
        <v>11</v>
      </c>
      <c r="BV6" s="527">
        <v>1</v>
      </c>
      <c r="BX6" s="530"/>
      <c r="BZ6" s="532"/>
      <c r="CB6" s="536">
        <v>1</v>
      </c>
      <c r="CC6" s="493"/>
      <c r="CF6" s="395">
        <f t="shared" ref="CF6:CF69" si="18">BV6+BX6+BZ6+CB6+CD6</f>
        <v>2</v>
      </c>
      <c r="CG6" s="395">
        <f t="shared" ref="CG6:CG69" si="19">BW6+BY6+CA6+CC6+CE6</f>
        <v>0</v>
      </c>
      <c r="CH6" s="395">
        <f t="shared" ref="CH6:CH69" si="20">CF6+CG6</f>
        <v>2</v>
      </c>
    </row>
    <row r="7" spans="1:86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A7" s="462"/>
      <c r="BB7" s="381"/>
      <c r="BC7" s="464"/>
      <c r="BD7" s="383"/>
      <c r="BF7" s="385"/>
      <c r="BH7" s="394">
        <f t="shared" si="12"/>
        <v>0</v>
      </c>
      <c r="BI7" s="431">
        <f t="shared" si="13"/>
        <v>0</v>
      </c>
      <c r="BJ7" s="394">
        <f t="shared" si="14"/>
        <v>0</v>
      </c>
      <c r="BK7" s="453"/>
      <c r="BL7" s="464"/>
      <c r="BM7" s="455"/>
      <c r="BN7" s="464"/>
      <c r="BO7" s="457"/>
      <c r="BP7" s="466"/>
      <c r="BQ7" s="459">
        <v>1</v>
      </c>
      <c r="BR7" s="468"/>
      <c r="BS7" s="431">
        <f t="shared" si="15"/>
        <v>1</v>
      </c>
      <c r="BT7" s="431">
        <f t="shared" si="16"/>
        <v>0</v>
      </c>
      <c r="BU7" s="431">
        <f t="shared" si="17"/>
        <v>1</v>
      </c>
      <c r="BV7" s="529"/>
      <c r="BX7" s="530"/>
      <c r="BZ7" s="532"/>
      <c r="CB7" s="536"/>
      <c r="CC7" s="493"/>
      <c r="CF7" s="395">
        <f t="shared" si="18"/>
        <v>0</v>
      </c>
      <c r="CG7" s="395">
        <f t="shared" si="19"/>
        <v>0</v>
      </c>
      <c r="CH7" s="395">
        <f t="shared" si="20"/>
        <v>0</v>
      </c>
    </row>
    <row r="8" spans="1:86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A8" s="463"/>
      <c r="BB8" s="381"/>
      <c r="BC8" s="465"/>
      <c r="BD8" s="383"/>
      <c r="BF8" s="385"/>
      <c r="BH8" s="394">
        <f t="shared" si="12"/>
        <v>0</v>
      </c>
      <c r="BI8" s="431">
        <f t="shared" si="13"/>
        <v>0</v>
      </c>
      <c r="BJ8" s="394">
        <f t="shared" si="14"/>
        <v>0</v>
      </c>
      <c r="BK8" s="453"/>
      <c r="BL8" s="465">
        <v>0</v>
      </c>
      <c r="BM8" s="455"/>
      <c r="BN8" s="465">
        <v>0</v>
      </c>
      <c r="BO8" s="457"/>
      <c r="BP8" s="467">
        <v>0</v>
      </c>
      <c r="BQ8" s="459"/>
      <c r="BR8" s="469">
        <v>1</v>
      </c>
      <c r="BS8" s="431">
        <f t="shared" si="15"/>
        <v>0</v>
      </c>
      <c r="BT8" s="431">
        <f t="shared" si="16"/>
        <v>1</v>
      </c>
      <c r="BU8" s="431">
        <f t="shared" si="17"/>
        <v>1</v>
      </c>
      <c r="BV8" s="529">
        <v>1</v>
      </c>
      <c r="BX8" s="530"/>
      <c r="BZ8" s="532"/>
      <c r="CB8" s="536">
        <v>1</v>
      </c>
      <c r="CC8" s="493"/>
      <c r="CF8" s="395">
        <f t="shared" si="18"/>
        <v>2</v>
      </c>
      <c r="CG8" s="395">
        <f t="shared" si="19"/>
        <v>0</v>
      </c>
      <c r="CH8" s="395">
        <f t="shared" si="20"/>
        <v>2</v>
      </c>
    </row>
    <row r="9" spans="1:86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A9" s="462"/>
      <c r="BB9" s="381"/>
      <c r="BC9" s="464"/>
      <c r="BD9" s="383"/>
      <c r="BF9" s="385"/>
      <c r="BH9" s="394">
        <f t="shared" si="12"/>
        <v>0</v>
      </c>
      <c r="BI9" s="431">
        <f t="shared" si="13"/>
        <v>0</v>
      </c>
      <c r="BJ9" s="394">
        <f t="shared" si="14"/>
        <v>0</v>
      </c>
      <c r="BK9" s="453"/>
      <c r="BL9" s="464"/>
      <c r="BM9" s="455"/>
      <c r="BN9" s="464"/>
      <c r="BO9" s="457"/>
      <c r="BP9" s="466"/>
      <c r="BQ9" s="459"/>
      <c r="BR9" s="468"/>
      <c r="BS9" s="431">
        <f t="shared" si="15"/>
        <v>0</v>
      </c>
      <c r="BT9" s="431">
        <f t="shared" si="16"/>
        <v>0</v>
      </c>
      <c r="BU9" s="431">
        <f t="shared" si="17"/>
        <v>0</v>
      </c>
      <c r="BV9" s="529"/>
      <c r="BX9" s="530"/>
      <c r="BZ9" s="532"/>
      <c r="CB9" s="536"/>
      <c r="CC9" s="493"/>
      <c r="CF9" s="395">
        <f t="shared" si="18"/>
        <v>0</v>
      </c>
      <c r="CG9" s="395">
        <f t="shared" si="19"/>
        <v>0</v>
      </c>
      <c r="CH9" s="395">
        <f t="shared" si="20"/>
        <v>0</v>
      </c>
    </row>
    <row r="10" spans="1:86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A10" s="463"/>
      <c r="BB10" s="381"/>
      <c r="BC10" s="465"/>
      <c r="BD10" s="383"/>
      <c r="BF10" s="385">
        <v>3</v>
      </c>
      <c r="BH10" s="394">
        <f t="shared" si="12"/>
        <v>3</v>
      </c>
      <c r="BI10" s="431">
        <f t="shared" si="13"/>
        <v>0</v>
      </c>
      <c r="BJ10" s="394">
        <f t="shared" si="14"/>
        <v>3</v>
      </c>
      <c r="BK10" s="453">
        <v>2</v>
      </c>
      <c r="BL10" s="465">
        <v>5</v>
      </c>
      <c r="BM10" s="455"/>
      <c r="BN10" s="465">
        <v>7</v>
      </c>
      <c r="BO10" s="457"/>
      <c r="BP10" s="467">
        <v>5</v>
      </c>
      <c r="BQ10" s="459">
        <v>2</v>
      </c>
      <c r="BR10" s="469">
        <v>8</v>
      </c>
      <c r="BS10" s="431">
        <f t="shared" si="15"/>
        <v>4</v>
      </c>
      <c r="BT10" s="431">
        <f t="shared" si="16"/>
        <v>25</v>
      </c>
      <c r="BU10" s="431">
        <f t="shared" si="17"/>
        <v>29</v>
      </c>
      <c r="BV10" s="527">
        <v>2</v>
      </c>
      <c r="BX10" s="530"/>
      <c r="BZ10" s="532">
        <v>2</v>
      </c>
      <c r="CB10" s="536">
        <v>1</v>
      </c>
      <c r="CC10" s="493"/>
      <c r="CF10" s="395">
        <f t="shared" si="18"/>
        <v>5</v>
      </c>
      <c r="CG10" s="395">
        <f t="shared" si="19"/>
        <v>0</v>
      </c>
      <c r="CH10" s="395">
        <f t="shared" si="20"/>
        <v>5</v>
      </c>
    </row>
    <row r="11" spans="1:86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A11" s="462"/>
      <c r="BB11" s="381"/>
      <c r="BC11" s="464"/>
      <c r="BD11" s="383"/>
      <c r="BF11" s="385"/>
      <c r="BH11" s="394">
        <f t="shared" si="12"/>
        <v>0</v>
      </c>
      <c r="BI11" s="431">
        <f t="shared" si="13"/>
        <v>0</v>
      </c>
      <c r="BJ11" s="394">
        <f t="shared" si="14"/>
        <v>0</v>
      </c>
      <c r="BK11" s="453">
        <v>2</v>
      </c>
      <c r="BL11" s="464"/>
      <c r="BM11" s="455"/>
      <c r="BN11" s="464"/>
      <c r="BO11" s="457"/>
      <c r="BP11" s="466"/>
      <c r="BQ11" s="459"/>
      <c r="BR11" s="468"/>
      <c r="BS11" s="431">
        <f t="shared" si="15"/>
        <v>2</v>
      </c>
      <c r="BT11" s="431">
        <f t="shared" si="16"/>
        <v>0</v>
      </c>
      <c r="BU11" s="431">
        <f t="shared" si="17"/>
        <v>2</v>
      </c>
      <c r="BV11" s="529"/>
      <c r="BX11" s="530"/>
      <c r="BZ11" s="532"/>
      <c r="CB11" s="536"/>
      <c r="CC11" s="493"/>
      <c r="CF11" s="395">
        <f t="shared" si="18"/>
        <v>0</v>
      </c>
      <c r="CG11" s="395">
        <f t="shared" si="19"/>
        <v>0</v>
      </c>
      <c r="CH11" s="395">
        <f t="shared" si="20"/>
        <v>0</v>
      </c>
    </row>
    <row r="12" spans="1:86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431">
        <f t="shared" si="13"/>
        <v>0</v>
      </c>
      <c r="BJ12" s="394">
        <f t="shared" si="14"/>
        <v>0</v>
      </c>
      <c r="BK12" s="453"/>
      <c r="BL12" s="447"/>
      <c r="BM12" s="455"/>
      <c r="BN12" s="447"/>
      <c r="BO12" s="457"/>
      <c r="BQ12" s="459"/>
      <c r="BS12" s="431">
        <f t="shared" si="15"/>
        <v>0</v>
      </c>
      <c r="BT12" s="431">
        <f t="shared" si="16"/>
        <v>0</v>
      </c>
      <c r="BU12" s="431">
        <f t="shared" si="17"/>
        <v>0</v>
      </c>
      <c r="BV12" s="529"/>
      <c r="BX12" s="530"/>
      <c r="BZ12" s="532"/>
      <c r="CB12" s="536"/>
      <c r="CC12" s="493"/>
      <c r="CF12" s="395">
        <f t="shared" si="18"/>
        <v>0</v>
      </c>
      <c r="CG12" s="395">
        <f t="shared" si="19"/>
        <v>0</v>
      </c>
      <c r="CH12" s="395">
        <f t="shared" si="20"/>
        <v>0</v>
      </c>
    </row>
    <row r="13" spans="1:86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431">
        <f t="shared" si="13"/>
        <v>0</v>
      </c>
      <c r="BJ13" s="394">
        <f t="shared" si="14"/>
        <v>0</v>
      </c>
      <c r="BK13" s="453"/>
      <c r="BL13" s="447"/>
      <c r="BM13" s="455"/>
      <c r="BN13" s="447"/>
      <c r="BO13" s="457"/>
      <c r="BQ13" s="459"/>
      <c r="BS13" s="431">
        <f t="shared" si="15"/>
        <v>0</v>
      </c>
      <c r="BT13" s="431">
        <f t="shared" si="16"/>
        <v>0</v>
      </c>
      <c r="BU13" s="431">
        <f t="shared" si="17"/>
        <v>0</v>
      </c>
      <c r="BV13" s="529"/>
      <c r="BX13" s="530"/>
      <c r="BZ13" s="532"/>
      <c r="CB13" s="536"/>
      <c r="CC13" s="493"/>
      <c r="CF13" s="395">
        <f t="shared" si="18"/>
        <v>0</v>
      </c>
      <c r="CG13" s="395">
        <f t="shared" si="19"/>
        <v>0</v>
      </c>
      <c r="CH13" s="395">
        <f t="shared" si="20"/>
        <v>0</v>
      </c>
    </row>
    <row r="14" spans="1:86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A14" s="463"/>
      <c r="BB14" s="381"/>
      <c r="BC14" s="465"/>
      <c r="BD14" s="383"/>
      <c r="BF14" s="385"/>
      <c r="BH14" s="394">
        <f t="shared" si="12"/>
        <v>0</v>
      </c>
      <c r="BI14" s="431">
        <f t="shared" si="13"/>
        <v>0</v>
      </c>
      <c r="BJ14" s="394">
        <f t="shared" si="14"/>
        <v>0</v>
      </c>
      <c r="BK14" s="453"/>
      <c r="BL14" s="465">
        <v>2</v>
      </c>
      <c r="BM14" s="455"/>
      <c r="BN14" s="465">
        <v>1</v>
      </c>
      <c r="BO14" s="457"/>
      <c r="BP14" s="467">
        <v>3</v>
      </c>
      <c r="BQ14" s="459"/>
      <c r="BR14" s="469">
        <v>4</v>
      </c>
      <c r="BS14" s="431">
        <f t="shared" si="15"/>
        <v>0</v>
      </c>
      <c r="BT14" s="431">
        <f t="shared" si="16"/>
        <v>10</v>
      </c>
      <c r="BU14" s="431">
        <f t="shared" si="17"/>
        <v>10</v>
      </c>
      <c r="BV14" s="529"/>
      <c r="BX14" s="530"/>
      <c r="BZ14" s="532"/>
      <c r="CB14" s="536"/>
      <c r="CC14" s="493"/>
      <c r="CF14" s="395">
        <f t="shared" si="18"/>
        <v>0</v>
      </c>
      <c r="CG14" s="395">
        <f t="shared" si="19"/>
        <v>0</v>
      </c>
      <c r="CH14" s="395">
        <f t="shared" si="20"/>
        <v>0</v>
      </c>
    </row>
    <row r="15" spans="1:86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A15" s="463"/>
      <c r="BB15" s="381"/>
      <c r="BC15" s="465"/>
      <c r="BD15" s="383"/>
      <c r="BF15" s="385"/>
      <c r="BH15" s="394">
        <f t="shared" si="12"/>
        <v>0</v>
      </c>
      <c r="BI15" s="431">
        <f t="shared" si="13"/>
        <v>0</v>
      </c>
      <c r="BJ15" s="394">
        <f t="shared" si="14"/>
        <v>0</v>
      </c>
      <c r="BK15" s="453">
        <v>1</v>
      </c>
      <c r="BL15" s="465">
        <v>2</v>
      </c>
      <c r="BM15" s="455"/>
      <c r="BN15" s="465">
        <v>1</v>
      </c>
      <c r="BO15" s="457"/>
      <c r="BP15" s="467">
        <v>3</v>
      </c>
      <c r="BQ15" s="459"/>
      <c r="BR15" s="469">
        <v>4</v>
      </c>
      <c r="BS15" s="431">
        <f t="shared" si="15"/>
        <v>1</v>
      </c>
      <c r="BT15" s="431">
        <f t="shared" si="16"/>
        <v>10</v>
      </c>
      <c r="BU15" s="431">
        <f t="shared" si="17"/>
        <v>11</v>
      </c>
      <c r="BV15" s="529"/>
      <c r="BX15" s="530"/>
      <c r="BZ15" s="532"/>
      <c r="CB15" s="536"/>
      <c r="CC15" s="493"/>
      <c r="CF15" s="395">
        <f t="shared" si="18"/>
        <v>0</v>
      </c>
      <c r="CG15" s="395">
        <f t="shared" si="19"/>
        <v>0</v>
      </c>
      <c r="CH15" s="395">
        <f t="shared" si="20"/>
        <v>0</v>
      </c>
    </row>
    <row r="16" spans="1:86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A16" s="462"/>
      <c r="BB16" s="381"/>
      <c r="BC16" s="464"/>
      <c r="BD16" s="383"/>
      <c r="BF16" s="385"/>
      <c r="BH16" s="394">
        <f t="shared" si="12"/>
        <v>0</v>
      </c>
      <c r="BI16" s="431">
        <f t="shared" si="13"/>
        <v>0</v>
      </c>
      <c r="BJ16" s="394">
        <f t="shared" si="14"/>
        <v>0</v>
      </c>
      <c r="BK16" s="453"/>
      <c r="BL16" s="464"/>
      <c r="BM16" s="455"/>
      <c r="BN16" s="464"/>
      <c r="BO16" s="457"/>
      <c r="BP16" s="466"/>
      <c r="BQ16" s="459"/>
      <c r="BR16" s="468"/>
      <c r="BS16" s="431">
        <f t="shared" si="15"/>
        <v>0</v>
      </c>
      <c r="BT16" s="431">
        <f t="shared" si="16"/>
        <v>0</v>
      </c>
      <c r="BU16" s="431">
        <f t="shared" si="17"/>
        <v>0</v>
      </c>
      <c r="BV16" s="529"/>
      <c r="BX16" s="530"/>
      <c r="BZ16" s="532"/>
      <c r="CB16" s="536"/>
      <c r="CC16" s="493"/>
      <c r="CF16" s="395">
        <f t="shared" si="18"/>
        <v>0</v>
      </c>
      <c r="CG16" s="395">
        <f t="shared" si="19"/>
        <v>0</v>
      </c>
      <c r="CH16" s="395">
        <f t="shared" si="20"/>
        <v>0</v>
      </c>
    </row>
    <row r="17" spans="1:86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C17" s="464"/>
      <c r="BD17" s="383"/>
      <c r="BF17" s="385"/>
      <c r="BH17" s="394">
        <f t="shared" si="12"/>
        <v>0</v>
      </c>
      <c r="BI17" s="431">
        <f t="shared" si="13"/>
        <v>0</v>
      </c>
      <c r="BJ17" s="394">
        <f t="shared" si="14"/>
        <v>0</v>
      </c>
      <c r="BK17" s="453"/>
      <c r="BL17" s="447"/>
      <c r="BM17" s="455"/>
      <c r="BN17" s="464"/>
      <c r="BO17" s="457"/>
      <c r="BP17" s="466"/>
      <c r="BQ17" s="459"/>
      <c r="BR17" s="468"/>
      <c r="BS17" s="431">
        <f t="shared" si="15"/>
        <v>0</v>
      </c>
      <c r="BT17" s="431">
        <f t="shared" si="16"/>
        <v>0</v>
      </c>
      <c r="BU17" s="431">
        <f t="shared" si="17"/>
        <v>0</v>
      </c>
      <c r="BV17" s="529"/>
      <c r="BX17" s="530"/>
      <c r="BZ17" s="534"/>
      <c r="CB17" s="536"/>
      <c r="CC17" s="493"/>
      <c r="CF17" s="395">
        <f t="shared" si="18"/>
        <v>0</v>
      </c>
      <c r="CG17" s="395">
        <f t="shared" si="19"/>
        <v>0</v>
      </c>
      <c r="CH17" s="395">
        <f t="shared" si="20"/>
        <v>0</v>
      </c>
    </row>
    <row r="18" spans="1:86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C18" s="464"/>
      <c r="BD18" s="383"/>
      <c r="BF18" s="385"/>
      <c r="BH18" s="394">
        <f t="shared" si="12"/>
        <v>0</v>
      </c>
      <c r="BI18" s="431">
        <f t="shared" si="13"/>
        <v>0</v>
      </c>
      <c r="BJ18" s="394">
        <f t="shared" si="14"/>
        <v>0</v>
      </c>
      <c r="BK18" s="453"/>
      <c r="BL18" s="447"/>
      <c r="BM18" s="455"/>
      <c r="BN18" s="464"/>
      <c r="BO18" s="457"/>
      <c r="BP18" s="466"/>
      <c r="BQ18" s="459"/>
      <c r="BR18" s="468"/>
      <c r="BS18" s="431">
        <f t="shared" si="15"/>
        <v>0</v>
      </c>
      <c r="BT18" s="431">
        <f t="shared" si="16"/>
        <v>0</v>
      </c>
      <c r="BU18" s="431">
        <f t="shared" si="17"/>
        <v>0</v>
      </c>
      <c r="BV18" s="529"/>
      <c r="BX18" s="530"/>
      <c r="BZ18" s="534"/>
      <c r="CB18" s="536"/>
      <c r="CC18" s="493"/>
      <c r="CF18" s="395">
        <f t="shared" si="18"/>
        <v>0</v>
      </c>
      <c r="CG18" s="395">
        <f t="shared" si="19"/>
        <v>0</v>
      </c>
      <c r="CH18" s="395">
        <f t="shared" si="20"/>
        <v>0</v>
      </c>
    </row>
    <row r="19" spans="1:86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A19" s="463"/>
      <c r="BB19" s="381">
        <v>5</v>
      </c>
      <c r="BC19" s="465"/>
      <c r="BD19" s="383">
        <v>2</v>
      </c>
      <c r="BF19" s="385">
        <v>7</v>
      </c>
      <c r="BH19" s="394">
        <f t="shared" si="12"/>
        <v>19</v>
      </c>
      <c r="BI19" s="431">
        <f t="shared" si="13"/>
        <v>0</v>
      </c>
      <c r="BJ19" s="394">
        <f t="shared" si="14"/>
        <v>19</v>
      </c>
      <c r="BK19" s="453">
        <v>10</v>
      </c>
      <c r="BL19" s="465">
        <v>11</v>
      </c>
      <c r="BM19" s="455">
        <v>15</v>
      </c>
      <c r="BN19" s="465">
        <v>8</v>
      </c>
      <c r="BO19" s="457">
        <v>10</v>
      </c>
      <c r="BP19" s="467">
        <v>10</v>
      </c>
      <c r="BQ19" s="459">
        <v>15</v>
      </c>
      <c r="BR19" s="469">
        <v>43</v>
      </c>
      <c r="BS19" s="431">
        <f t="shared" si="15"/>
        <v>50</v>
      </c>
      <c r="BT19" s="431">
        <f t="shared" si="16"/>
        <v>72</v>
      </c>
      <c r="BU19" s="431">
        <f t="shared" si="17"/>
        <v>122</v>
      </c>
      <c r="BV19" s="527">
        <v>10</v>
      </c>
      <c r="BX19" s="530">
        <v>5</v>
      </c>
      <c r="BZ19" s="532">
        <v>6</v>
      </c>
      <c r="CB19" s="535">
        <v>3</v>
      </c>
      <c r="CC19" s="493"/>
      <c r="CF19" s="395">
        <f t="shared" si="18"/>
        <v>24</v>
      </c>
      <c r="CG19" s="395">
        <f t="shared" si="19"/>
        <v>0</v>
      </c>
      <c r="CH19" s="395">
        <f t="shared" si="20"/>
        <v>24</v>
      </c>
    </row>
    <row r="20" spans="1:86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A20" s="463"/>
      <c r="BB20" s="381">
        <v>5</v>
      </c>
      <c r="BC20" s="465"/>
      <c r="BD20" s="383">
        <v>3</v>
      </c>
      <c r="BF20" s="385">
        <v>3</v>
      </c>
      <c r="BH20" s="394">
        <f t="shared" si="12"/>
        <v>16</v>
      </c>
      <c r="BI20" s="431">
        <f t="shared" si="13"/>
        <v>0</v>
      </c>
      <c r="BJ20" s="394">
        <f t="shared" si="14"/>
        <v>16</v>
      </c>
      <c r="BK20" s="453">
        <v>2</v>
      </c>
      <c r="BL20" s="465">
        <v>8</v>
      </c>
      <c r="BM20" s="455">
        <v>5</v>
      </c>
      <c r="BN20" s="465">
        <v>6</v>
      </c>
      <c r="BO20" s="457">
        <v>7</v>
      </c>
      <c r="BP20" s="467">
        <v>5</v>
      </c>
      <c r="BQ20" s="459">
        <v>10</v>
      </c>
      <c r="BR20" s="469">
        <v>9</v>
      </c>
      <c r="BS20" s="431">
        <f t="shared" si="15"/>
        <v>24</v>
      </c>
      <c r="BT20" s="431">
        <f t="shared" si="16"/>
        <v>28</v>
      </c>
      <c r="BU20" s="431">
        <f t="shared" si="17"/>
        <v>52</v>
      </c>
      <c r="BV20" s="527">
        <v>10</v>
      </c>
      <c r="BX20" s="530">
        <v>5</v>
      </c>
      <c r="BZ20" s="532">
        <v>3</v>
      </c>
      <c r="CB20" s="535">
        <v>3</v>
      </c>
      <c r="CC20" s="493"/>
      <c r="CF20" s="395">
        <f t="shared" si="18"/>
        <v>21</v>
      </c>
      <c r="CG20" s="395">
        <f t="shared" si="19"/>
        <v>0</v>
      </c>
      <c r="CH20" s="395">
        <f t="shared" si="20"/>
        <v>21</v>
      </c>
    </row>
    <row r="21" spans="1:86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A21" s="463"/>
      <c r="BB21" s="381">
        <v>5</v>
      </c>
      <c r="BC21" s="465"/>
      <c r="BD21" s="383">
        <v>3</v>
      </c>
      <c r="BF21" s="385">
        <v>3</v>
      </c>
      <c r="BH21" s="394">
        <f t="shared" si="12"/>
        <v>16</v>
      </c>
      <c r="BI21" s="431">
        <f t="shared" si="13"/>
        <v>0</v>
      </c>
      <c r="BJ21" s="394">
        <f t="shared" si="14"/>
        <v>16</v>
      </c>
      <c r="BK21" s="453">
        <v>2</v>
      </c>
      <c r="BL21" s="465">
        <v>8</v>
      </c>
      <c r="BM21" s="455">
        <v>5</v>
      </c>
      <c r="BN21" s="465">
        <v>6</v>
      </c>
      <c r="BO21" s="457">
        <v>7</v>
      </c>
      <c r="BP21" s="467">
        <v>5</v>
      </c>
      <c r="BQ21" s="459">
        <v>10</v>
      </c>
      <c r="BR21" s="469">
        <v>9</v>
      </c>
      <c r="BS21" s="431">
        <f t="shared" si="15"/>
        <v>24</v>
      </c>
      <c r="BT21" s="431">
        <f t="shared" si="16"/>
        <v>28</v>
      </c>
      <c r="BU21" s="431">
        <f t="shared" si="17"/>
        <v>52</v>
      </c>
      <c r="BV21" s="527">
        <v>10</v>
      </c>
      <c r="BX21" s="530">
        <v>5</v>
      </c>
      <c r="BZ21" s="532">
        <v>3</v>
      </c>
      <c r="CB21" s="535">
        <v>3</v>
      </c>
      <c r="CC21" s="493"/>
      <c r="CF21" s="395">
        <f t="shared" si="18"/>
        <v>21</v>
      </c>
      <c r="CG21" s="395">
        <f t="shared" si="19"/>
        <v>0</v>
      </c>
      <c r="CH21" s="395">
        <f t="shared" si="20"/>
        <v>21</v>
      </c>
    </row>
    <row r="22" spans="1:86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A22" s="462"/>
      <c r="BB22" s="381"/>
      <c r="BC22" s="464"/>
      <c r="BD22" s="383"/>
      <c r="BF22" s="385"/>
      <c r="BH22" s="394">
        <f t="shared" si="12"/>
        <v>0</v>
      </c>
      <c r="BI22" s="431">
        <f t="shared" si="13"/>
        <v>0</v>
      </c>
      <c r="BJ22" s="394">
        <f t="shared" si="14"/>
        <v>0</v>
      </c>
      <c r="BK22" s="453"/>
      <c r="BL22" s="464"/>
      <c r="BM22" s="455"/>
      <c r="BN22" s="464"/>
      <c r="BO22" s="457"/>
      <c r="BP22" s="466"/>
      <c r="BQ22" s="459"/>
      <c r="BR22" s="468"/>
      <c r="BS22" s="431">
        <f t="shared" si="15"/>
        <v>0</v>
      </c>
      <c r="BT22" s="431">
        <f t="shared" si="16"/>
        <v>0</v>
      </c>
      <c r="BU22" s="431">
        <f t="shared" si="17"/>
        <v>0</v>
      </c>
      <c r="BV22" s="529"/>
      <c r="BX22" s="530"/>
      <c r="BZ22" s="534"/>
      <c r="CB22" s="536"/>
      <c r="CC22" s="493"/>
      <c r="CF22" s="395">
        <f t="shared" si="18"/>
        <v>0</v>
      </c>
      <c r="CG22" s="395">
        <f t="shared" si="19"/>
        <v>0</v>
      </c>
      <c r="CH22" s="395">
        <f t="shared" si="20"/>
        <v>0</v>
      </c>
    </row>
    <row r="23" spans="1:86" s="7" customFormat="1" ht="15.75" customHeight="1" x14ac:dyDescent="0.2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A23" s="463"/>
      <c r="BB23" s="381">
        <v>3</v>
      </c>
      <c r="BC23" s="465"/>
      <c r="BD23" s="383">
        <v>2</v>
      </c>
      <c r="BF23" s="385">
        <v>1</v>
      </c>
      <c r="BH23" s="394">
        <f t="shared" si="12"/>
        <v>8</v>
      </c>
      <c r="BI23" s="431">
        <f t="shared" si="13"/>
        <v>0</v>
      </c>
      <c r="BJ23" s="394">
        <f t="shared" si="14"/>
        <v>8</v>
      </c>
      <c r="BK23" s="453">
        <v>1</v>
      </c>
      <c r="BL23" s="465">
        <v>2</v>
      </c>
      <c r="BM23" s="455">
        <v>2</v>
      </c>
      <c r="BN23" s="465">
        <v>2</v>
      </c>
      <c r="BO23" s="457">
        <v>1</v>
      </c>
      <c r="BP23" s="467">
        <v>4</v>
      </c>
      <c r="BQ23" s="459">
        <v>2</v>
      </c>
      <c r="BR23" s="469">
        <v>2</v>
      </c>
      <c r="BS23" s="431">
        <f t="shared" si="15"/>
        <v>6</v>
      </c>
      <c r="BT23" s="431">
        <f t="shared" si="16"/>
        <v>10</v>
      </c>
      <c r="BU23" s="431">
        <f t="shared" si="17"/>
        <v>16</v>
      </c>
      <c r="BV23" s="527">
        <v>2</v>
      </c>
      <c r="BX23" s="530"/>
      <c r="BZ23" s="532">
        <v>2</v>
      </c>
      <c r="CB23" s="535">
        <v>1</v>
      </c>
      <c r="CC23" s="493"/>
      <c r="CF23" s="395">
        <f t="shared" si="18"/>
        <v>5</v>
      </c>
      <c r="CG23" s="395">
        <f t="shared" si="19"/>
        <v>0</v>
      </c>
      <c r="CH23" s="395">
        <f t="shared" si="20"/>
        <v>5</v>
      </c>
    </row>
    <row r="24" spans="1:86" s="7" customFormat="1" ht="17.25" customHeight="1" x14ac:dyDescent="0.2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A24" s="463"/>
      <c r="BB24" s="381">
        <v>3</v>
      </c>
      <c r="BC24" s="465"/>
      <c r="BD24" s="383">
        <v>2</v>
      </c>
      <c r="BF24" s="385">
        <v>1</v>
      </c>
      <c r="BH24" s="394">
        <f t="shared" si="12"/>
        <v>8</v>
      </c>
      <c r="BI24" s="431">
        <f t="shared" si="13"/>
        <v>0</v>
      </c>
      <c r="BJ24" s="394">
        <f t="shared" si="14"/>
        <v>8</v>
      </c>
      <c r="BK24" s="453">
        <v>1</v>
      </c>
      <c r="BL24" s="465">
        <v>2</v>
      </c>
      <c r="BM24" s="455">
        <v>2</v>
      </c>
      <c r="BN24" s="465">
        <v>2</v>
      </c>
      <c r="BO24" s="457">
        <v>1</v>
      </c>
      <c r="BP24" s="467">
        <v>4</v>
      </c>
      <c r="BQ24" s="459">
        <v>2</v>
      </c>
      <c r="BR24" s="469">
        <v>2</v>
      </c>
      <c r="BS24" s="431">
        <f t="shared" si="15"/>
        <v>6</v>
      </c>
      <c r="BT24" s="431">
        <f t="shared" si="16"/>
        <v>10</v>
      </c>
      <c r="BU24" s="431">
        <f t="shared" si="17"/>
        <v>16</v>
      </c>
      <c r="BV24" s="527">
        <v>2</v>
      </c>
      <c r="BX24" s="530"/>
      <c r="BZ24" s="532">
        <v>2</v>
      </c>
      <c r="CB24" s="535">
        <v>1</v>
      </c>
      <c r="CC24" s="493"/>
      <c r="CF24" s="395">
        <f t="shared" si="18"/>
        <v>5</v>
      </c>
      <c r="CG24" s="395">
        <f t="shared" si="19"/>
        <v>0</v>
      </c>
      <c r="CH24" s="395">
        <f t="shared" si="20"/>
        <v>5</v>
      </c>
    </row>
    <row r="25" spans="1:86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A25" s="463"/>
      <c r="BB25" s="381">
        <v>3</v>
      </c>
      <c r="BC25" s="465"/>
      <c r="BD25" s="383">
        <v>2</v>
      </c>
      <c r="BF25" s="385">
        <v>1</v>
      </c>
      <c r="BH25" s="394">
        <f t="shared" si="12"/>
        <v>8</v>
      </c>
      <c r="BI25" s="431">
        <f t="shared" si="13"/>
        <v>0</v>
      </c>
      <c r="BJ25" s="394">
        <f t="shared" si="14"/>
        <v>8</v>
      </c>
      <c r="BK25" s="453">
        <v>1</v>
      </c>
      <c r="BL25" s="465">
        <v>2</v>
      </c>
      <c r="BM25" s="455">
        <v>2</v>
      </c>
      <c r="BN25" s="465">
        <v>2</v>
      </c>
      <c r="BO25" s="457">
        <v>1</v>
      </c>
      <c r="BP25" s="467">
        <v>4</v>
      </c>
      <c r="BQ25" s="459">
        <v>2</v>
      </c>
      <c r="BR25" s="469">
        <v>2</v>
      </c>
      <c r="BS25" s="431">
        <f t="shared" si="15"/>
        <v>6</v>
      </c>
      <c r="BT25" s="431">
        <f t="shared" si="16"/>
        <v>10</v>
      </c>
      <c r="BU25" s="431">
        <f t="shared" si="17"/>
        <v>16</v>
      </c>
      <c r="BV25" s="527">
        <v>2</v>
      </c>
      <c r="BX25" s="530"/>
      <c r="BZ25" s="532">
        <v>2</v>
      </c>
      <c r="CB25" s="535">
        <v>1</v>
      </c>
      <c r="CC25" s="493"/>
      <c r="CF25" s="395">
        <f t="shared" si="18"/>
        <v>5</v>
      </c>
      <c r="CG25" s="395">
        <f t="shared" si="19"/>
        <v>0</v>
      </c>
      <c r="CH25" s="395">
        <f t="shared" si="20"/>
        <v>5</v>
      </c>
    </row>
    <row r="26" spans="1:86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A26" s="463"/>
      <c r="BB26" s="381">
        <v>2</v>
      </c>
      <c r="BC26" s="465"/>
      <c r="BD26" s="383">
        <v>2</v>
      </c>
      <c r="BF26" s="385">
        <v>1</v>
      </c>
      <c r="BH26" s="394">
        <f t="shared" si="12"/>
        <v>7</v>
      </c>
      <c r="BI26" s="431">
        <f t="shared" si="13"/>
        <v>0</v>
      </c>
      <c r="BJ26" s="394">
        <f t="shared" si="14"/>
        <v>7</v>
      </c>
      <c r="BK26" s="453"/>
      <c r="BL26" s="465">
        <v>2</v>
      </c>
      <c r="BM26" s="455"/>
      <c r="BN26" s="465">
        <v>2</v>
      </c>
      <c r="BO26" s="457"/>
      <c r="BP26" s="467">
        <v>4</v>
      </c>
      <c r="BQ26" s="459">
        <v>1</v>
      </c>
      <c r="BR26" s="469">
        <v>2</v>
      </c>
      <c r="BS26" s="431">
        <f t="shared" si="15"/>
        <v>1</v>
      </c>
      <c r="BT26" s="431">
        <f t="shared" si="16"/>
        <v>10</v>
      </c>
      <c r="BU26" s="431">
        <f t="shared" si="17"/>
        <v>11</v>
      </c>
      <c r="BV26" s="527">
        <v>1</v>
      </c>
      <c r="BX26" s="530"/>
      <c r="BZ26" s="532">
        <v>2</v>
      </c>
      <c r="CB26" s="535">
        <v>1</v>
      </c>
      <c r="CC26" s="493"/>
      <c r="CF26" s="395">
        <f t="shared" si="18"/>
        <v>4</v>
      </c>
      <c r="CG26" s="395">
        <f t="shared" si="19"/>
        <v>0</v>
      </c>
      <c r="CH26" s="395">
        <f t="shared" si="20"/>
        <v>4</v>
      </c>
    </row>
    <row r="27" spans="1:86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A27" s="463"/>
      <c r="BB27" s="381"/>
      <c r="BC27" s="464"/>
      <c r="BD27" s="383"/>
      <c r="BF27" s="385">
        <v>1</v>
      </c>
      <c r="BH27" s="394">
        <f t="shared" si="12"/>
        <v>1</v>
      </c>
      <c r="BI27" s="431">
        <f t="shared" si="13"/>
        <v>0</v>
      </c>
      <c r="BJ27" s="394">
        <f t="shared" si="14"/>
        <v>1</v>
      </c>
      <c r="BK27" s="453">
        <v>2</v>
      </c>
      <c r="BL27" s="465">
        <v>1</v>
      </c>
      <c r="BM27" s="455"/>
      <c r="BN27" s="464"/>
      <c r="BO27" s="457"/>
      <c r="BP27" s="466"/>
      <c r="BQ27" s="459"/>
      <c r="BR27" s="468"/>
      <c r="BS27" s="431">
        <f t="shared" si="15"/>
        <v>2</v>
      </c>
      <c r="BT27" s="431">
        <f t="shared" si="16"/>
        <v>1</v>
      </c>
      <c r="BU27" s="431">
        <f t="shared" si="17"/>
        <v>3</v>
      </c>
      <c r="BV27" s="527">
        <v>1</v>
      </c>
      <c r="BX27" s="530"/>
      <c r="BZ27" s="534"/>
      <c r="CB27" s="536"/>
      <c r="CC27" s="493"/>
      <c r="CF27" s="395">
        <f t="shared" si="18"/>
        <v>1</v>
      </c>
      <c r="CG27" s="395">
        <f t="shared" si="19"/>
        <v>0</v>
      </c>
      <c r="CH27" s="395">
        <f t="shared" si="20"/>
        <v>1</v>
      </c>
    </row>
    <row r="28" spans="1:86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A28" s="462"/>
      <c r="BB28" s="381"/>
      <c r="BC28" s="464"/>
      <c r="BD28" s="383"/>
      <c r="BF28" s="385"/>
      <c r="BH28" s="394">
        <f t="shared" si="12"/>
        <v>0</v>
      </c>
      <c r="BI28" s="431">
        <f t="shared" si="13"/>
        <v>0</v>
      </c>
      <c r="BJ28" s="394">
        <f t="shared" si="14"/>
        <v>0</v>
      </c>
      <c r="BK28" s="453"/>
      <c r="BL28" s="464"/>
      <c r="BM28" s="455"/>
      <c r="BN28" s="464"/>
      <c r="BO28" s="457"/>
      <c r="BP28" s="466"/>
      <c r="BQ28" s="459"/>
      <c r="BR28" s="468"/>
      <c r="BS28" s="431">
        <f t="shared" si="15"/>
        <v>0</v>
      </c>
      <c r="BT28" s="431">
        <f t="shared" si="16"/>
        <v>0</v>
      </c>
      <c r="BU28" s="431">
        <f t="shared" si="17"/>
        <v>0</v>
      </c>
      <c r="BV28" s="529"/>
      <c r="BX28" s="530"/>
      <c r="BZ28" s="534"/>
      <c r="CB28" s="536"/>
      <c r="CC28" s="493"/>
      <c r="CF28" s="395">
        <f t="shared" si="18"/>
        <v>0</v>
      </c>
      <c r="CG28" s="395">
        <f t="shared" si="19"/>
        <v>0</v>
      </c>
      <c r="CH28" s="395">
        <f t="shared" si="20"/>
        <v>0</v>
      </c>
    </row>
    <row r="29" spans="1:86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A29" s="462"/>
      <c r="BB29" s="381"/>
      <c r="BC29" s="464"/>
      <c r="BD29" s="383"/>
      <c r="BF29" s="385"/>
      <c r="BH29" s="394">
        <f t="shared" si="12"/>
        <v>0</v>
      </c>
      <c r="BI29" s="431">
        <f t="shared" si="13"/>
        <v>0</v>
      </c>
      <c r="BJ29" s="394">
        <f t="shared" si="14"/>
        <v>0</v>
      </c>
      <c r="BK29" s="453"/>
      <c r="BL29" s="464"/>
      <c r="BM29" s="455"/>
      <c r="BN29" s="464"/>
      <c r="BO29" s="457"/>
      <c r="BP29" s="466"/>
      <c r="BQ29" s="459"/>
      <c r="BR29" s="468"/>
      <c r="BS29" s="431">
        <f t="shared" si="15"/>
        <v>0</v>
      </c>
      <c r="BT29" s="431">
        <f t="shared" si="16"/>
        <v>0</v>
      </c>
      <c r="BU29" s="431">
        <f t="shared" si="17"/>
        <v>0</v>
      </c>
      <c r="BV29" s="529"/>
      <c r="BX29" s="530"/>
      <c r="BZ29" s="534"/>
      <c r="CB29" s="536"/>
      <c r="CC29" s="493"/>
      <c r="CF29" s="395">
        <f t="shared" si="18"/>
        <v>0</v>
      </c>
      <c r="CG29" s="395">
        <f t="shared" si="19"/>
        <v>0</v>
      </c>
      <c r="CH29" s="395">
        <f t="shared" si="20"/>
        <v>0</v>
      </c>
    </row>
    <row r="30" spans="1:86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A30" s="462"/>
      <c r="BB30" s="381"/>
      <c r="BC30" s="464"/>
      <c r="BD30" s="383"/>
      <c r="BF30" s="385"/>
      <c r="BH30" s="394">
        <f t="shared" si="12"/>
        <v>0</v>
      </c>
      <c r="BI30" s="431">
        <f t="shared" si="13"/>
        <v>0</v>
      </c>
      <c r="BJ30" s="394">
        <f t="shared" si="14"/>
        <v>0</v>
      </c>
      <c r="BK30" s="453"/>
      <c r="BL30" s="464"/>
      <c r="BM30" s="455"/>
      <c r="BN30" s="464"/>
      <c r="BO30" s="457"/>
      <c r="BP30" s="466"/>
      <c r="BQ30" s="459"/>
      <c r="BR30" s="468"/>
      <c r="BS30" s="431">
        <f t="shared" si="15"/>
        <v>0</v>
      </c>
      <c r="BT30" s="431">
        <f t="shared" si="16"/>
        <v>0</v>
      </c>
      <c r="BU30" s="431">
        <f t="shared" si="17"/>
        <v>0</v>
      </c>
      <c r="BV30" s="529"/>
      <c r="BX30" s="530"/>
      <c r="BZ30" s="534"/>
      <c r="CB30" s="536"/>
      <c r="CC30" s="493"/>
      <c r="CF30" s="395">
        <f t="shared" si="18"/>
        <v>0</v>
      </c>
      <c r="CG30" s="395">
        <f t="shared" si="19"/>
        <v>0</v>
      </c>
      <c r="CH30" s="395">
        <f t="shared" si="20"/>
        <v>0</v>
      </c>
    </row>
    <row r="31" spans="1:86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A31" s="463"/>
      <c r="BB31" s="381"/>
      <c r="BC31" s="464"/>
      <c r="BD31" s="383"/>
      <c r="BF31" s="385"/>
      <c r="BH31" s="394">
        <f t="shared" si="12"/>
        <v>0</v>
      </c>
      <c r="BI31" s="431">
        <f t="shared" si="13"/>
        <v>0</v>
      </c>
      <c r="BJ31" s="394">
        <f t="shared" si="14"/>
        <v>0</v>
      </c>
      <c r="BK31" s="453"/>
      <c r="BL31" s="465">
        <v>350</v>
      </c>
      <c r="BM31" s="455"/>
      <c r="BN31" s="464"/>
      <c r="BO31" s="457"/>
      <c r="BP31" s="467">
        <v>155</v>
      </c>
      <c r="BQ31" s="459"/>
      <c r="BR31" s="468"/>
      <c r="BS31" s="431">
        <f t="shared" si="15"/>
        <v>0</v>
      </c>
      <c r="BT31" s="431">
        <f t="shared" si="16"/>
        <v>505</v>
      </c>
      <c r="BU31" s="431">
        <f t="shared" si="17"/>
        <v>505</v>
      </c>
      <c r="BV31" s="529"/>
      <c r="BX31" s="530"/>
      <c r="BZ31" s="534"/>
      <c r="CB31" s="536"/>
      <c r="CC31" s="493"/>
      <c r="CF31" s="395">
        <f t="shared" si="18"/>
        <v>0</v>
      </c>
      <c r="CG31" s="395">
        <f t="shared" si="19"/>
        <v>0</v>
      </c>
      <c r="CH31" s="395">
        <f t="shared" si="20"/>
        <v>0</v>
      </c>
    </row>
    <row r="32" spans="1:86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A32" s="463"/>
      <c r="BB32" s="381"/>
      <c r="BC32" s="464"/>
      <c r="BD32" s="383"/>
      <c r="BF32" s="385"/>
      <c r="BH32" s="394">
        <f t="shared" si="12"/>
        <v>0</v>
      </c>
      <c r="BI32" s="431">
        <f t="shared" si="13"/>
        <v>0</v>
      </c>
      <c r="BJ32" s="394">
        <f t="shared" si="14"/>
        <v>0</v>
      </c>
      <c r="BK32" s="453"/>
      <c r="BL32" s="465">
        <v>5</v>
      </c>
      <c r="BM32" s="455"/>
      <c r="BN32" s="464"/>
      <c r="BO32" s="457"/>
      <c r="BP32" s="467">
        <v>5</v>
      </c>
      <c r="BQ32" s="459"/>
      <c r="BR32" s="468"/>
      <c r="BS32" s="431">
        <f t="shared" si="15"/>
        <v>0</v>
      </c>
      <c r="BT32" s="431">
        <f t="shared" si="16"/>
        <v>10</v>
      </c>
      <c r="BU32" s="431">
        <f t="shared" si="17"/>
        <v>10</v>
      </c>
      <c r="BV32" s="529"/>
      <c r="BX32" s="530"/>
      <c r="BZ32" s="534"/>
      <c r="CB32" s="536"/>
      <c r="CC32" s="493"/>
      <c r="CF32" s="395">
        <f t="shared" si="18"/>
        <v>0</v>
      </c>
      <c r="CG32" s="395">
        <f t="shared" si="19"/>
        <v>0</v>
      </c>
      <c r="CH32" s="395">
        <f t="shared" si="20"/>
        <v>0</v>
      </c>
    </row>
    <row r="33" spans="1:86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A33" s="463"/>
      <c r="BB33" s="381"/>
      <c r="BC33" s="464"/>
      <c r="BD33" s="383"/>
      <c r="BF33" s="385"/>
      <c r="BH33" s="394">
        <f t="shared" si="12"/>
        <v>0</v>
      </c>
      <c r="BI33" s="431">
        <f t="shared" si="13"/>
        <v>0</v>
      </c>
      <c r="BJ33" s="394">
        <f t="shared" si="14"/>
        <v>0</v>
      </c>
      <c r="BK33" s="453"/>
      <c r="BL33" s="465">
        <v>1</v>
      </c>
      <c r="BM33" s="455"/>
      <c r="BN33" s="464"/>
      <c r="BO33" s="457"/>
      <c r="BP33" s="467">
        <v>1</v>
      </c>
      <c r="BQ33" s="459"/>
      <c r="BR33" s="468"/>
      <c r="BS33" s="431">
        <f t="shared" si="15"/>
        <v>0</v>
      </c>
      <c r="BT33" s="431">
        <f t="shared" si="16"/>
        <v>2</v>
      </c>
      <c r="BU33" s="431">
        <f t="shared" si="17"/>
        <v>2</v>
      </c>
      <c r="BV33" s="529"/>
      <c r="BX33" s="530"/>
      <c r="BZ33" s="532"/>
      <c r="CB33" s="536"/>
      <c r="CC33" s="493"/>
      <c r="CF33" s="395">
        <f t="shared" si="18"/>
        <v>0</v>
      </c>
      <c r="CG33" s="395">
        <f t="shared" si="19"/>
        <v>0</v>
      </c>
      <c r="CH33" s="395">
        <f t="shared" si="20"/>
        <v>0</v>
      </c>
    </row>
    <row r="34" spans="1:86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A34" s="462"/>
      <c r="BB34" s="382"/>
      <c r="BC34" s="464"/>
      <c r="BD34" s="384"/>
      <c r="BF34" s="386"/>
      <c r="BH34" s="394">
        <f t="shared" si="12"/>
        <v>0</v>
      </c>
      <c r="BI34" s="431">
        <f t="shared" si="13"/>
        <v>0</v>
      </c>
      <c r="BJ34" s="394">
        <f t="shared" si="14"/>
        <v>0</v>
      </c>
      <c r="BK34" s="453"/>
      <c r="BL34" s="464"/>
      <c r="BM34" s="456"/>
      <c r="BN34" s="464"/>
      <c r="BO34" s="458"/>
      <c r="BP34" s="466"/>
      <c r="BQ34" s="460"/>
      <c r="BR34" s="468"/>
      <c r="BS34" s="431">
        <f t="shared" si="15"/>
        <v>0</v>
      </c>
      <c r="BT34" s="431">
        <f t="shared" si="16"/>
        <v>0</v>
      </c>
      <c r="BU34" s="431">
        <f t="shared" si="17"/>
        <v>0</v>
      </c>
      <c r="BV34" s="529"/>
      <c r="BX34" s="530"/>
      <c r="BZ34" s="533"/>
      <c r="CB34" s="536"/>
      <c r="CC34" s="493"/>
      <c r="CF34" s="395">
        <f t="shared" si="18"/>
        <v>0</v>
      </c>
      <c r="CG34" s="395">
        <f t="shared" si="19"/>
        <v>0</v>
      </c>
      <c r="CH34" s="395">
        <f t="shared" si="20"/>
        <v>0</v>
      </c>
    </row>
    <row r="35" spans="1:86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A35" s="463"/>
      <c r="BB35" s="381">
        <v>15</v>
      </c>
      <c r="BC35" s="465"/>
      <c r="BD35" s="384">
        <v>10</v>
      </c>
      <c r="BF35" s="386">
        <v>14</v>
      </c>
      <c r="BH35" s="394">
        <f t="shared" si="12"/>
        <v>49</v>
      </c>
      <c r="BI35" s="431">
        <f t="shared" si="13"/>
        <v>0</v>
      </c>
      <c r="BJ35" s="394">
        <f t="shared" si="14"/>
        <v>49</v>
      </c>
      <c r="BK35" s="453">
        <v>15</v>
      </c>
      <c r="BL35" s="465">
        <v>45</v>
      </c>
      <c r="BM35" s="455">
        <v>15</v>
      </c>
      <c r="BN35" s="465">
        <v>60</v>
      </c>
      <c r="BO35" s="457">
        <v>10</v>
      </c>
      <c r="BP35" s="467">
        <v>70</v>
      </c>
      <c r="BQ35" s="460">
        <v>20</v>
      </c>
      <c r="BR35" s="469">
        <v>50</v>
      </c>
      <c r="BS35" s="431">
        <f t="shared" si="15"/>
        <v>60</v>
      </c>
      <c r="BT35" s="431">
        <f t="shared" si="16"/>
        <v>225</v>
      </c>
      <c r="BU35" s="431">
        <f t="shared" si="17"/>
        <v>285</v>
      </c>
      <c r="BV35" s="527">
        <v>15</v>
      </c>
      <c r="BX35" s="530">
        <v>20</v>
      </c>
      <c r="BZ35" s="532">
        <v>10</v>
      </c>
      <c r="CB35" s="535">
        <v>10</v>
      </c>
      <c r="CC35" s="493"/>
      <c r="CF35" s="395">
        <f t="shared" si="18"/>
        <v>55</v>
      </c>
      <c r="CG35" s="395">
        <f t="shared" si="19"/>
        <v>0</v>
      </c>
      <c r="CH35" s="395">
        <f t="shared" si="20"/>
        <v>55</v>
      </c>
    </row>
    <row r="36" spans="1:86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A36" s="463"/>
      <c r="BB36" s="381">
        <v>10</v>
      </c>
      <c r="BC36" s="465"/>
      <c r="BD36" s="383">
        <v>7</v>
      </c>
      <c r="BF36" s="385">
        <v>5</v>
      </c>
      <c r="BH36" s="394">
        <f t="shared" si="12"/>
        <v>30</v>
      </c>
      <c r="BI36" s="431">
        <f t="shared" si="13"/>
        <v>0</v>
      </c>
      <c r="BJ36" s="394">
        <f t="shared" si="14"/>
        <v>30</v>
      </c>
      <c r="BK36" s="453">
        <v>5</v>
      </c>
      <c r="BL36" s="465">
        <v>10</v>
      </c>
      <c r="BM36" s="455">
        <v>5</v>
      </c>
      <c r="BN36" s="465">
        <v>12</v>
      </c>
      <c r="BO36" s="457">
        <v>5</v>
      </c>
      <c r="BP36" s="467">
        <v>15</v>
      </c>
      <c r="BQ36" s="459">
        <v>10</v>
      </c>
      <c r="BR36" s="469">
        <v>9</v>
      </c>
      <c r="BS36" s="431">
        <f t="shared" si="15"/>
        <v>25</v>
      </c>
      <c r="BT36" s="431">
        <f t="shared" si="16"/>
        <v>46</v>
      </c>
      <c r="BU36" s="431">
        <f t="shared" si="17"/>
        <v>71</v>
      </c>
      <c r="BV36" s="527">
        <v>10</v>
      </c>
      <c r="BX36" s="530">
        <v>10</v>
      </c>
      <c r="BZ36" s="532">
        <v>10</v>
      </c>
      <c r="CB36" s="535">
        <v>10</v>
      </c>
      <c r="CC36" s="493"/>
      <c r="CF36" s="395">
        <f t="shared" si="18"/>
        <v>40</v>
      </c>
      <c r="CG36" s="395">
        <f t="shared" si="19"/>
        <v>0</v>
      </c>
      <c r="CH36" s="395">
        <f t="shared" si="20"/>
        <v>40</v>
      </c>
    </row>
    <row r="37" spans="1:86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A37" s="462"/>
      <c r="BB37" s="381">
        <v>15</v>
      </c>
      <c r="BC37" s="464"/>
      <c r="BD37" s="383">
        <v>20</v>
      </c>
      <c r="BF37" s="385">
        <v>25</v>
      </c>
      <c r="BH37" s="394">
        <f t="shared" si="12"/>
        <v>80</v>
      </c>
      <c r="BI37" s="431">
        <f t="shared" si="13"/>
        <v>0</v>
      </c>
      <c r="BJ37" s="394">
        <f t="shared" si="14"/>
        <v>80</v>
      </c>
      <c r="BK37" s="453">
        <v>60</v>
      </c>
      <c r="BL37" s="464"/>
      <c r="BM37" s="455">
        <v>40</v>
      </c>
      <c r="BN37" s="464"/>
      <c r="BO37" s="457">
        <v>30</v>
      </c>
      <c r="BP37" s="466"/>
      <c r="BQ37" s="459">
        <v>50</v>
      </c>
      <c r="BR37" s="468"/>
      <c r="BS37" s="431">
        <f t="shared" si="15"/>
        <v>180</v>
      </c>
      <c r="BT37" s="431">
        <f t="shared" si="16"/>
        <v>0</v>
      </c>
      <c r="BU37" s="431">
        <f t="shared" si="17"/>
        <v>180</v>
      </c>
      <c r="BV37" s="527">
        <v>60</v>
      </c>
      <c r="BX37" s="530">
        <v>50</v>
      </c>
      <c r="BZ37" s="532">
        <v>40</v>
      </c>
      <c r="CB37" s="535">
        <v>40</v>
      </c>
      <c r="CC37" s="493"/>
      <c r="CF37" s="395">
        <f t="shared" si="18"/>
        <v>190</v>
      </c>
      <c r="CG37" s="395">
        <f t="shared" si="19"/>
        <v>0</v>
      </c>
      <c r="CH37" s="395">
        <f t="shared" si="20"/>
        <v>190</v>
      </c>
    </row>
    <row r="38" spans="1:86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A38" s="463"/>
      <c r="BB38" s="381">
        <v>2</v>
      </c>
      <c r="BC38" s="465"/>
      <c r="BD38" s="383"/>
      <c r="BF38" s="385"/>
      <c r="BH38" s="394">
        <f t="shared" si="12"/>
        <v>2</v>
      </c>
      <c r="BI38" s="431">
        <f t="shared" si="13"/>
        <v>0</v>
      </c>
      <c r="BJ38" s="394">
        <f t="shared" si="14"/>
        <v>2</v>
      </c>
      <c r="BK38" s="453">
        <v>1</v>
      </c>
      <c r="BL38" s="465">
        <v>4</v>
      </c>
      <c r="BM38" s="455"/>
      <c r="BN38" s="465">
        <v>5</v>
      </c>
      <c r="BO38" s="457">
        <v>2</v>
      </c>
      <c r="BP38" s="467">
        <v>10</v>
      </c>
      <c r="BQ38" s="459"/>
      <c r="BR38" s="469">
        <v>14</v>
      </c>
      <c r="BS38" s="431">
        <f t="shared" si="15"/>
        <v>3</v>
      </c>
      <c r="BT38" s="431">
        <f t="shared" si="16"/>
        <v>33</v>
      </c>
      <c r="BU38" s="431">
        <f t="shared" si="17"/>
        <v>36</v>
      </c>
      <c r="BV38" s="527">
        <v>1</v>
      </c>
      <c r="BX38" s="530">
        <v>2</v>
      </c>
      <c r="BZ38" s="532">
        <v>2</v>
      </c>
      <c r="CB38" s="535">
        <v>1</v>
      </c>
      <c r="CC38" s="493"/>
      <c r="CF38" s="395">
        <f t="shared" si="18"/>
        <v>6</v>
      </c>
      <c r="CG38" s="395">
        <f t="shared" si="19"/>
        <v>0</v>
      </c>
      <c r="CH38" s="395">
        <f t="shared" si="20"/>
        <v>6</v>
      </c>
    </row>
    <row r="39" spans="1:86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A39" s="462"/>
      <c r="BB39" s="381"/>
      <c r="BC39" s="464"/>
      <c r="BD39" s="383"/>
      <c r="BF39" s="385"/>
      <c r="BH39" s="394">
        <f t="shared" si="12"/>
        <v>0</v>
      </c>
      <c r="BI39" s="431">
        <f t="shared" si="13"/>
        <v>0</v>
      </c>
      <c r="BJ39" s="394">
        <f t="shared" si="14"/>
        <v>0</v>
      </c>
      <c r="BK39" s="453"/>
      <c r="BL39" s="464"/>
      <c r="BM39" s="455"/>
      <c r="BN39" s="464"/>
      <c r="BO39" s="457"/>
      <c r="BP39" s="466"/>
      <c r="BQ39" s="459"/>
      <c r="BR39" s="468"/>
      <c r="BS39" s="431">
        <f t="shared" si="15"/>
        <v>0</v>
      </c>
      <c r="BT39" s="431">
        <f t="shared" si="16"/>
        <v>0</v>
      </c>
      <c r="BU39" s="431">
        <f t="shared" si="17"/>
        <v>0</v>
      </c>
      <c r="BV39" s="529"/>
      <c r="BX39" s="530"/>
      <c r="BZ39" s="532"/>
      <c r="CB39" s="536"/>
      <c r="CC39" s="493"/>
      <c r="CF39" s="395">
        <f t="shared" si="18"/>
        <v>0</v>
      </c>
      <c r="CG39" s="395">
        <f t="shared" si="19"/>
        <v>0</v>
      </c>
      <c r="CH39" s="395">
        <f t="shared" si="20"/>
        <v>0</v>
      </c>
    </row>
    <row r="40" spans="1:86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C40" s="465"/>
      <c r="BD40" s="383">
        <v>300</v>
      </c>
      <c r="BF40" s="385">
        <v>400</v>
      </c>
      <c r="BH40" s="394">
        <f t="shared" si="12"/>
        <v>1300</v>
      </c>
      <c r="BI40" s="431">
        <f t="shared" si="13"/>
        <v>0</v>
      </c>
      <c r="BJ40" s="394">
        <f t="shared" si="14"/>
        <v>1300</v>
      </c>
      <c r="BK40" s="453">
        <v>200</v>
      </c>
      <c r="BL40" s="447"/>
      <c r="BM40" s="455">
        <v>250</v>
      </c>
      <c r="BN40" s="465">
        <v>220</v>
      </c>
      <c r="BO40" s="457">
        <v>300</v>
      </c>
      <c r="BP40" s="467">
        <v>175</v>
      </c>
      <c r="BQ40" s="459">
        <v>400</v>
      </c>
      <c r="BR40" s="469">
        <v>200</v>
      </c>
      <c r="BS40" s="431">
        <f t="shared" si="15"/>
        <v>1150</v>
      </c>
      <c r="BT40" s="431">
        <f t="shared" si="16"/>
        <v>595</v>
      </c>
      <c r="BU40" s="431">
        <f t="shared" si="17"/>
        <v>1745</v>
      </c>
      <c r="BV40" s="527">
        <v>500</v>
      </c>
      <c r="BX40" s="530">
        <v>600</v>
      </c>
      <c r="BZ40" s="532">
        <v>500</v>
      </c>
      <c r="CB40" s="535">
        <v>700</v>
      </c>
      <c r="CC40" s="493"/>
      <c r="CF40" s="395">
        <f t="shared" si="18"/>
        <v>2300</v>
      </c>
      <c r="CG40" s="395">
        <f t="shared" si="19"/>
        <v>0</v>
      </c>
      <c r="CH40" s="395">
        <f t="shared" si="20"/>
        <v>2300</v>
      </c>
    </row>
    <row r="41" spans="1:86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C41" s="465"/>
      <c r="BD41" s="383">
        <v>200</v>
      </c>
      <c r="BF41" s="385">
        <v>150</v>
      </c>
      <c r="BH41" s="394">
        <f t="shared" si="12"/>
        <v>600</v>
      </c>
      <c r="BI41" s="431">
        <f t="shared" si="13"/>
        <v>0</v>
      </c>
      <c r="BJ41" s="394">
        <f t="shared" si="14"/>
        <v>600</v>
      </c>
      <c r="BK41" s="453">
        <v>15</v>
      </c>
      <c r="BL41" s="447"/>
      <c r="BM41" s="455">
        <v>75</v>
      </c>
      <c r="BN41" s="465">
        <v>125</v>
      </c>
      <c r="BO41" s="457">
        <v>100</v>
      </c>
      <c r="BP41" s="467">
        <v>150</v>
      </c>
      <c r="BQ41" s="459">
        <v>150</v>
      </c>
      <c r="BR41" s="469">
        <v>150</v>
      </c>
      <c r="BS41" s="431">
        <f t="shared" si="15"/>
        <v>340</v>
      </c>
      <c r="BT41" s="431">
        <f t="shared" si="16"/>
        <v>425</v>
      </c>
      <c r="BU41" s="431">
        <f t="shared" si="17"/>
        <v>765</v>
      </c>
      <c r="BV41" s="527">
        <v>150</v>
      </c>
      <c r="BX41" s="530">
        <v>200</v>
      </c>
      <c r="BZ41" s="532">
        <v>150</v>
      </c>
      <c r="CB41" s="535">
        <v>150</v>
      </c>
      <c r="CC41" s="493"/>
      <c r="CF41" s="395">
        <f t="shared" si="18"/>
        <v>650</v>
      </c>
      <c r="CG41" s="395">
        <f t="shared" si="19"/>
        <v>0</v>
      </c>
      <c r="CH41" s="395">
        <f t="shared" si="20"/>
        <v>650</v>
      </c>
    </row>
    <row r="42" spans="1:86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A42" s="463"/>
      <c r="BB42" s="381"/>
      <c r="BC42" s="465"/>
      <c r="BD42" s="383"/>
      <c r="BF42" s="385">
        <v>3</v>
      </c>
      <c r="BH42" s="394">
        <f t="shared" si="12"/>
        <v>3</v>
      </c>
      <c r="BI42" s="431">
        <f t="shared" si="13"/>
        <v>0</v>
      </c>
      <c r="BJ42" s="394">
        <f t="shared" si="14"/>
        <v>3</v>
      </c>
      <c r="BK42" s="453"/>
      <c r="BL42" s="465">
        <v>190</v>
      </c>
      <c r="BM42" s="455"/>
      <c r="BN42" s="465">
        <v>6</v>
      </c>
      <c r="BO42" s="457">
        <v>3</v>
      </c>
      <c r="BP42" s="467">
        <v>2</v>
      </c>
      <c r="BQ42" s="459">
        <v>2</v>
      </c>
      <c r="BR42" s="469">
        <v>3</v>
      </c>
      <c r="BS42" s="431">
        <f t="shared" si="15"/>
        <v>5</v>
      </c>
      <c r="BT42" s="431">
        <f t="shared" si="16"/>
        <v>201</v>
      </c>
      <c r="BU42" s="431">
        <f t="shared" si="17"/>
        <v>206</v>
      </c>
      <c r="BV42" s="527">
        <v>4</v>
      </c>
      <c r="BX42" s="530">
        <v>3</v>
      </c>
      <c r="BZ42" s="532">
        <v>2</v>
      </c>
      <c r="CB42" s="535">
        <v>4</v>
      </c>
      <c r="CC42" s="493"/>
      <c r="CF42" s="395">
        <f t="shared" si="18"/>
        <v>13</v>
      </c>
      <c r="CG42" s="395">
        <f t="shared" si="19"/>
        <v>0</v>
      </c>
      <c r="CH42" s="395">
        <f t="shared" si="20"/>
        <v>13</v>
      </c>
    </row>
    <row r="43" spans="1:86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A43" s="463"/>
      <c r="BB43" s="381"/>
      <c r="BC43" s="464"/>
      <c r="BD43" s="383"/>
      <c r="BF43" s="385">
        <v>15</v>
      </c>
      <c r="BH43" s="394">
        <f t="shared" si="12"/>
        <v>15</v>
      </c>
      <c r="BI43" s="431">
        <f t="shared" si="13"/>
        <v>0</v>
      </c>
      <c r="BJ43" s="394">
        <f t="shared" si="14"/>
        <v>15</v>
      </c>
      <c r="BK43" s="453">
        <v>3</v>
      </c>
      <c r="BL43" s="465">
        <v>110</v>
      </c>
      <c r="BM43" s="455">
        <v>13</v>
      </c>
      <c r="BN43" s="464"/>
      <c r="BO43" s="457"/>
      <c r="BP43" s="466"/>
      <c r="BQ43" s="459"/>
      <c r="BR43" s="468"/>
      <c r="BS43" s="431">
        <f t="shared" si="15"/>
        <v>16</v>
      </c>
      <c r="BT43" s="431">
        <f t="shared" si="16"/>
        <v>110</v>
      </c>
      <c r="BU43" s="431">
        <f t="shared" si="17"/>
        <v>126</v>
      </c>
      <c r="BV43" s="529"/>
      <c r="BX43" s="530"/>
      <c r="BZ43" s="532"/>
      <c r="CB43" s="536"/>
      <c r="CC43" s="493"/>
      <c r="CF43" s="395">
        <f t="shared" si="18"/>
        <v>0</v>
      </c>
      <c r="CG43" s="395">
        <f t="shared" si="19"/>
        <v>0</v>
      </c>
      <c r="CH43" s="395">
        <f t="shared" si="20"/>
        <v>0</v>
      </c>
    </row>
    <row r="44" spans="1:86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A44" s="463"/>
      <c r="BB44" s="381">
        <v>20</v>
      </c>
      <c r="BC44" s="465"/>
      <c r="BD44" s="383">
        <v>10</v>
      </c>
      <c r="BF44" s="385">
        <v>12</v>
      </c>
      <c r="BH44" s="394">
        <f t="shared" si="12"/>
        <v>57</v>
      </c>
      <c r="BI44" s="431">
        <f t="shared" si="13"/>
        <v>0</v>
      </c>
      <c r="BJ44" s="394">
        <f t="shared" si="14"/>
        <v>57</v>
      </c>
      <c r="BK44" s="453">
        <v>7</v>
      </c>
      <c r="BL44" s="465">
        <v>4</v>
      </c>
      <c r="BM44" s="455">
        <v>20</v>
      </c>
      <c r="BN44" s="465">
        <v>4</v>
      </c>
      <c r="BO44" s="457">
        <v>20</v>
      </c>
      <c r="BP44" s="467">
        <v>1</v>
      </c>
      <c r="BQ44" s="459">
        <v>50</v>
      </c>
      <c r="BR44" s="469">
        <v>5</v>
      </c>
      <c r="BS44" s="431">
        <f t="shared" si="15"/>
        <v>97</v>
      </c>
      <c r="BT44" s="431">
        <f t="shared" si="16"/>
        <v>14</v>
      </c>
      <c r="BU44" s="431">
        <f t="shared" si="17"/>
        <v>111</v>
      </c>
      <c r="BV44" s="527">
        <v>50</v>
      </c>
      <c r="BX44" s="530">
        <v>50</v>
      </c>
      <c r="BZ44" s="532">
        <v>40</v>
      </c>
      <c r="CB44" s="535">
        <v>50</v>
      </c>
      <c r="CC44" s="493"/>
      <c r="CF44" s="395">
        <f t="shared" si="18"/>
        <v>190</v>
      </c>
      <c r="CG44" s="395">
        <f t="shared" si="19"/>
        <v>0</v>
      </c>
      <c r="CH44" s="395">
        <f t="shared" si="20"/>
        <v>190</v>
      </c>
    </row>
    <row r="45" spans="1:86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A45" s="462"/>
      <c r="BB45" s="381">
        <v>1</v>
      </c>
      <c r="BC45" s="465"/>
      <c r="BD45" s="383"/>
      <c r="BF45" s="385">
        <v>2</v>
      </c>
      <c r="BH45" s="394">
        <f t="shared" si="12"/>
        <v>3</v>
      </c>
      <c r="BI45" s="431">
        <f t="shared" si="13"/>
        <v>0</v>
      </c>
      <c r="BJ45" s="394">
        <f t="shared" si="14"/>
        <v>3</v>
      </c>
      <c r="BK45" s="453"/>
      <c r="BL45" s="464"/>
      <c r="BM45" s="455"/>
      <c r="BN45" s="465">
        <v>6</v>
      </c>
      <c r="BO45" s="457"/>
      <c r="BP45" s="467">
        <v>9</v>
      </c>
      <c r="BQ45" s="459"/>
      <c r="BR45" s="469">
        <v>2</v>
      </c>
      <c r="BS45" s="431">
        <f t="shared" si="15"/>
        <v>0</v>
      </c>
      <c r="BT45" s="431">
        <f t="shared" si="16"/>
        <v>17</v>
      </c>
      <c r="BU45" s="431">
        <f t="shared" si="17"/>
        <v>17</v>
      </c>
      <c r="BV45" s="527">
        <v>2</v>
      </c>
      <c r="BX45" s="530"/>
      <c r="BZ45" s="532">
        <v>2</v>
      </c>
      <c r="CB45" s="536"/>
      <c r="CC45" s="493"/>
      <c r="CF45" s="395">
        <f t="shared" si="18"/>
        <v>4</v>
      </c>
      <c r="CG45" s="395">
        <f t="shared" si="19"/>
        <v>0</v>
      </c>
      <c r="CH45" s="395">
        <f t="shared" si="20"/>
        <v>4</v>
      </c>
    </row>
    <row r="46" spans="1:86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A46" s="463"/>
      <c r="BB46" s="381"/>
      <c r="BC46" s="464"/>
      <c r="BD46" s="383"/>
      <c r="BF46" s="385"/>
      <c r="BH46" s="394">
        <f t="shared" si="12"/>
        <v>0</v>
      </c>
      <c r="BI46" s="431">
        <f t="shared" si="13"/>
        <v>0</v>
      </c>
      <c r="BJ46" s="394">
        <f t="shared" si="14"/>
        <v>0</v>
      </c>
      <c r="BK46" s="453"/>
      <c r="BL46" s="465">
        <v>1</v>
      </c>
      <c r="BM46" s="455"/>
      <c r="BN46" s="464"/>
      <c r="BO46" s="457"/>
      <c r="BP46" s="466"/>
      <c r="BQ46" s="459"/>
      <c r="BR46" s="468"/>
      <c r="BS46" s="431">
        <f t="shared" si="15"/>
        <v>0</v>
      </c>
      <c r="BT46" s="431">
        <f t="shared" si="16"/>
        <v>1</v>
      </c>
      <c r="BU46" s="431">
        <f t="shared" si="17"/>
        <v>1</v>
      </c>
      <c r="BV46" s="529"/>
      <c r="BX46" s="530"/>
      <c r="BZ46" s="532"/>
      <c r="CB46" s="536"/>
      <c r="CC46" s="493"/>
      <c r="CF46" s="395">
        <f t="shared" si="18"/>
        <v>0</v>
      </c>
      <c r="CG46" s="395">
        <f t="shared" si="19"/>
        <v>0</v>
      </c>
      <c r="CH46" s="395">
        <f t="shared" si="20"/>
        <v>0</v>
      </c>
    </row>
    <row r="47" spans="1:86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A47" s="463"/>
      <c r="BB47" s="381">
        <v>15</v>
      </c>
      <c r="BC47" s="465"/>
      <c r="BD47" s="383">
        <v>10</v>
      </c>
      <c r="BF47" s="385">
        <v>14</v>
      </c>
      <c r="BH47" s="394">
        <f t="shared" si="12"/>
        <v>49</v>
      </c>
      <c r="BI47" s="431">
        <f t="shared" si="13"/>
        <v>0</v>
      </c>
      <c r="BJ47" s="394">
        <f t="shared" si="14"/>
        <v>49</v>
      </c>
      <c r="BK47" s="453">
        <v>12</v>
      </c>
      <c r="BL47" s="465">
        <v>5</v>
      </c>
      <c r="BM47" s="455">
        <v>15</v>
      </c>
      <c r="BN47" s="465">
        <v>23</v>
      </c>
      <c r="BO47" s="457">
        <v>15</v>
      </c>
      <c r="BP47" s="467">
        <v>22</v>
      </c>
      <c r="BQ47" s="459">
        <v>20</v>
      </c>
      <c r="BR47" s="469">
        <v>24</v>
      </c>
      <c r="BS47" s="431">
        <f t="shared" si="15"/>
        <v>62</v>
      </c>
      <c r="BT47" s="431">
        <f t="shared" si="16"/>
        <v>74</v>
      </c>
      <c r="BU47" s="431">
        <f t="shared" si="17"/>
        <v>136</v>
      </c>
      <c r="BV47" s="527">
        <v>20</v>
      </c>
      <c r="BX47" s="530">
        <v>20</v>
      </c>
      <c r="BZ47" s="532">
        <v>20</v>
      </c>
      <c r="CB47" s="535">
        <v>15</v>
      </c>
      <c r="CC47" s="493"/>
      <c r="CF47" s="395">
        <f t="shared" si="18"/>
        <v>75</v>
      </c>
      <c r="CG47" s="395">
        <f t="shared" si="19"/>
        <v>0</v>
      </c>
      <c r="CH47" s="395">
        <f t="shared" si="20"/>
        <v>75</v>
      </c>
    </row>
    <row r="48" spans="1:86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A48" s="462"/>
      <c r="BB48" s="381">
        <v>5</v>
      </c>
      <c r="BC48" s="465"/>
      <c r="BD48" s="383">
        <v>3</v>
      </c>
      <c r="BF48" s="385">
        <v>2</v>
      </c>
      <c r="BH48" s="394">
        <f t="shared" si="12"/>
        <v>12</v>
      </c>
      <c r="BI48" s="431">
        <f t="shared" si="13"/>
        <v>0</v>
      </c>
      <c r="BJ48" s="394">
        <f t="shared" si="14"/>
        <v>12</v>
      </c>
      <c r="BK48" s="453">
        <v>2</v>
      </c>
      <c r="BL48" s="464"/>
      <c r="BM48" s="455">
        <v>5</v>
      </c>
      <c r="BN48" s="465">
        <v>3</v>
      </c>
      <c r="BO48" s="457">
        <v>7</v>
      </c>
      <c r="BP48" s="467">
        <v>2</v>
      </c>
      <c r="BQ48" s="459">
        <v>6</v>
      </c>
      <c r="BR48" s="469">
        <v>4</v>
      </c>
      <c r="BS48" s="431">
        <f t="shared" si="15"/>
        <v>20</v>
      </c>
      <c r="BT48" s="431">
        <f t="shared" si="16"/>
        <v>9</v>
      </c>
      <c r="BU48" s="431">
        <f t="shared" si="17"/>
        <v>29</v>
      </c>
      <c r="BV48" s="527">
        <v>5</v>
      </c>
      <c r="BX48" s="530">
        <v>5</v>
      </c>
      <c r="BZ48" s="532">
        <v>5</v>
      </c>
      <c r="CB48" s="535">
        <v>5</v>
      </c>
      <c r="CC48" s="493"/>
      <c r="CF48" s="395">
        <f t="shared" si="18"/>
        <v>20</v>
      </c>
      <c r="CG48" s="395">
        <f t="shared" si="19"/>
        <v>0</v>
      </c>
      <c r="CH48" s="395">
        <f t="shared" si="20"/>
        <v>20</v>
      </c>
    </row>
    <row r="49" spans="1:86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A49" s="463"/>
      <c r="BB49" s="381"/>
      <c r="BC49" s="464"/>
      <c r="BD49" s="383"/>
      <c r="BF49" s="385"/>
      <c r="BH49" s="394">
        <f t="shared" si="12"/>
        <v>0</v>
      </c>
      <c r="BI49" s="431">
        <f t="shared" si="13"/>
        <v>0</v>
      </c>
      <c r="BJ49" s="394">
        <f t="shared" si="14"/>
        <v>0</v>
      </c>
      <c r="BK49" s="453"/>
      <c r="BL49" s="465">
        <v>19</v>
      </c>
      <c r="BM49" s="455"/>
      <c r="BN49" s="464"/>
      <c r="BO49" s="457"/>
      <c r="BP49" s="466"/>
      <c r="BQ49" s="459"/>
      <c r="BR49" s="468"/>
      <c r="BS49" s="431">
        <f t="shared" si="15"/>
        <v>0</v>
      </c>
      <c r="BT49" s="431">
        <f t="shared" si="16"/>
        <v>19</v>
      </c>
      <c r="BU49" s="431">
        <f t="shared" si="17"/>
        <v>19</v>
      </c>
      <c r="BV49" s="529"/>
      <c r="BX49" s="530"/>
      <c r="BZ49" s="532"/>
      <c r="CB49" s="536"/>
      <c r="CC49" s="493"/>
      <c r="CF49" s="395">
        <f t="shared" si="18"/>
        <v>0</v>
      </c>
      <c r="CG49" s="395">
        <f t="shared" si="19"/>
        <v>0</v>
      </c>
      <c r="CH49" s="395">
        <f t="shared" si="20"/>
        <v>0</v>
      </c>
    </row>
    <row r="50" spans="1:86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A50" s="463"/>
      <c r="BB50" s="381"/>
      <c r="BC50" s="464"/>
      <c r="BD50" s="383"/>
      <c r="BF50" s="385"/>
      <c r="BH50" s="394">
        <f t="shared" si="12"/>
        <v>0</v>
      </c>
      <c r="BI50" s="431">
        <f t="shared" si="13"/>
        <v>0</v>
      </c>
      <c r="BJ50" s="394">
        <f t="shared" si="14"/>
        <v>0</v>
      </c>
      <c r="BK50" s="453"/>
      <c r="BL50" s="465">
        <v>5</v>
      </c>
      <c r="BM50" s="455"/>
      <c r="BN50" s="464"/>
      <c r="BO50" s="457"/>
      <c r="BP50" s="466"/>
      <c r="BQ50" s="459"/>
      <c r="BR50" s="468"/>
      <c r="BS50" s="431">
        <f t="shared" si="15"/>
        <v>0</v>
      </c>
      <c r="BT50" s="431">
        <f t="shared" si="16"/>
        <v>5</v>
      </c>
      <c r="BU50" s="431">
        <f t="shared" si="17"/>
        <v>5</v>
      </c>
      <c r="BV50" s="529"/>
      <c r="BX50" s="530"/>
      <c r="BZ50" s="532"/>
      <c r="CB50" s="536"/>
      <c r="CC50" s="493"/>
      <c r="CF50" s="395">
        <f t="shared" si="18"/>
        <v>0</v>
      </c>
      <c r="CG50" s="395">
        <f t="shared" si="19"/>
        <v>0</v>
      </c>
      <c r="CH50" s="395">
        <f t="shared" si="20"/>
        <v>0</v>
      </c>
    </row>
    <row r="51" spans="1:86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A51" s="462"/>
      <c r="BB51" s="381"/>
      <c r="BC51" s="464"/>
      <c r="BD51" s="383"/>
      <c r="BF51" s="385"/>
      <c r="BH51" s="394">
        <f t="shared" si="12"/>
        <v>0</v>
      </c>
      <c r="BI51" s="431">
        <f t="shared" si="13"/>
        <v>0</v>
      </c>
      <c r="BJ51" s="394">
        <f t="shared" si="14"/>
        <v>0</v>
      </c>
      <c r="BK51" s="453"/>
      <c r="BL51" s="464"/>
      <c r="BM51" s="455"/>
      <c r="BN51" s="464"/>
      <c r="BO51" s="457"/>
      <c r="BP51" s="466"/>
      <c r="BQ51" s="459"/>
      <c r="BR51" s="468"/>
      <c r="BS51" s="431">
        <f t="shared" si="15"/>
        <v>0</v>
      </c>
      <c r="BT51" s="431">
        <f t="shared" si="16"/>
        <v>0</v>
      </c>
      <c r="BU51" s="431">
        <f t="shared" si="17"/>
        <v>0</v>
      </c>
      <c r="BV51" s="529"/>
      <c r="BX51" s="530"/>
      <c r="BZ51" s="532"/>
      <c r="CB51" s="536"/>
      <c r="CC51" s="493"/>
      <c r="CF51" s="395">
        <f t="shared" si="18"/>
        <v>0</v>
      </c>
      <c r="CG51" s="395">
        <f t="shared" si="19"/>
        <v>0</v>
      </c>
      <c r="CH51" s="395">
        <f t="shared" si="20"/>
        <v>0</v>
      </c>
    </row>
    <row r="52" spans="1:86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A52" s="462"/>
      <c r="BB52" s="381"/>
      <c r="BC52" s="464"/>
      <c r="BD52" s="383"/>
      <c r="BF52" s="385"/>
      <c r="BH52" s="394">
        <f t="shared" si="12"/>
        <v>0</v>
      </c>
      <c r="BI52" s="431">
        <f t="shared" si="13"/>
        <v>0</v>
      </c>
      <c r="BJ52" s="394">
        <f t="shared" si="14"/>
        <v>0</v>
      </c>
      <c r="BK52" s="453"/>
      <c r="BL52" s="464"/>
      <c r="BM52" s="455"/>
      <c r="BN52" s="464"/>
      <c r="BO52" s="457"/>
      <c r="BP52" s="466"/>
      <c r="BQ52" s="459"/>
      <c r="BR52" s="468"/>
      <c r="BS52" s="431">
        <f t="shared" si="15"/>
        <v>0</v>
      </c>
      <c r="BT52" s="431">
        <f t="shared" si="16"/>
        <v>0</v>
      </c>
      <c r="BU52" s="431">
        <f t="shared" si="17"/>
        <v>0</v>
      </c>
      <c r="BV52" s="529"/>
      <c r="BX52" s="530"/>
      <c r="BZ52" s="532"/>
      <c r="CB52" s="536"/>
      <c r="CC52" s="493"/>
      <c r="CF52" s="395">
        <f t="shared" si="18"/>
        <v>0</v>
      </c>
      <c r="CG52" s="395">
        <f t="shared" si="19"/>
        <v>0</v>
      </c>
      <c r="CH52" s="395">
        <f t="shared" si="20"/>
        <v>0</v>
      </c>
    </row>
    <row r="53" spans="1:86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A53" s="462"/>
      <c r="BB53" s="381"/>
      <c r="BC53" s="464"/>
      <c r="BD53" s="383"/>
      <c r="BF53" s="385"/>
      <c r="BH53" s="394">
        <f t="shared" si="12"/>
        <v>0</v>
      </c>
      <c r="BI53" s="431">
        <f t="shared" si="13"/>
        <v>0</v>
      </c>
      <c r="BJ53" s="394">
        <f t="shared" si="14"/>
        <v>0</v>
      </c>
      <c r="BK53" s="453"/>
      <c r="BL53" s="464"/>
      <c r="BM53" s="455"/>
      <c r="BN53" s="464"/>
      <c r="BO53" s="457"/>
      <c r="BP53" s="466"/>
      <c r="BQ53" s="459"/>
      <c r="BR53" s="468"/>
      <c r="BS53" s="431">
        <f t="shared" si="15"/>
        <v>0</v>
      </c>
      <c r="BT53" s="431">
        <f t="shared" si="16"/>
        <v>0</v>
      </c>
      <c r="BU53" s="431">
        <f t="shared" si="17"/>
        <v>0</v>
      </c>
      <c r="BV53" s="529"/>
      <c r="BX53" s="530"/>
      <c r="BZ53" s="532"/>
      <c r="CB53" s="536"/>
      <c r="CC53" s="493"/>
      <c r="CF53" s="395">
        <f t="shared" si="18"/>
        <v>0</v>
      </c>
      <c r="CG53" s="395">
        <f t="shared" si="19"/>
        <v>0</v>
      </c>
      <c r="CH53" s="395">
        <f t="shared" si="20"/>
        <v>0</v>
      </c>
    </row>
    <row r="54" spans="1:86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A54" s="462"/>
      <c r="BB54" s="381"/>
      <c r="BC54" s="464"/>
      <c r="BD54" s="383"/>
      <c r="BF54" s="385"/>
      <c r="BH54" s="394">
        <f t="shared" si="12"/>
        <v>0</v>
      </c>
      <c r="BI54" s="431">
        <f t="shared" si="13"/>
        <v>0</v>
      </c>
      <c r="BJ54" s="394">
        <f t="shared" si="14"/>
        <v>0</v>
      </c>
      <c r="BK54" s="453"/>
      <c r="BL54" s="464"/>
      <c r="BM54" s="455"/>
      <c r="BN54" s="464"/>
      <c r="BO54" s="457"/>
      <c r="BP54" s="466"/>
      <c r="BQ54" s="459"/>
      <c r="BR54" s="468"/>
      <c r="BS54" s="431">
        <f t="shared" si="15"/>
        <v>0</v>
      </c>
      <c r="BT54" s="431">
        <f t="shared" si="16"/>
        <v>0</v>
      </c>
      <c r="BU54" s="431">
        <f t="shared" si="17"/>
        <v>0</v>
      </c>
      <c r="BV54" s="529"/>
      <c r="BX54" s="530"/>
      <c r="BZ54" s="532"/>
      <c r="CB54" s="536"/>
      <c r="CC54" s="493"/>
      <c r="CF54" s="395">
        <f t="shared" si="18"/>
        <v>0</v>
      </c>
      <c r="CG54" s="395">
        <f t="shared" si="19"/>
        <v>0</v>
      </c>
      <c r="CH54" s="395">
        <f t="shared" si="20"/>
        <v>0</v>
      </c>
    </row>
    <row r="55" spans="1:86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A55" s="463"/>
      <c r="BB55" s="381">
        <v>1</v>
      </c>
      <c r="BC55" s="465"/>
      <c r="BD55" s="383">
        <v>1</v>
      </c>
      <c r="BF55" s="385">
        <v>2</v>
      </c>
      <c r="BH55" s="394">
        <f t="shared" si="12"/>
        <v>6</v>
      </c>
      <c r="BI55" s="431">
        <f t="shared" si="13"/>
        <v>0</v>
      </c>
      <c r="BJ55" s="394">
        <f t="shared" si="14"/>
        <v>6</v>
      </c>
      <c r="BK55" s="453">
        <v>3</v>
      </c>
      <c r="BL55" s="465">
        <v>2</v>
      </c>
      <c r="BM55" s="455">
        <v>5</v>
      </c>
      <c r="BN55" s="465">
        <v>7</v>
      </c>
      <c r="BO55" s="457">
        <v>7</v>
      </c>
      <c r="BP55" s="467">
        <v>12</v>
      </c>
      <c r="BQ55" s="459">
        <v>5</v>
      </c>
      <c r="BR55" s="469">
        <v>10</v>
      </c>
      <c r="BS55" s="431">
        <f t="shared" si="15"/>
        <v>20</v>
      </c>
      <c r="BT55" s="431">
        <f t="shared" si="16"/>
        <v>31</v>
      </c>
      <c r="BU55" s="431">
        <f t="shared" si="17"/>
        <v>51</v>
      </c>
      <c r="BV55" s="527">
        <v>3</v>
      </c>
      <c r="BX55" s="530">
        <v>5</v>
      </c>
      <c r="BZ55" s="532">
        <v>2</v>
      </c>
      <c r="CB55" s="535">
        <v>3</v>
      </c>
      <c r="CC55" s="493"/>
      <c r="CF55" s="395">
        <f t="shared" si="18"/>
        <v>13</v>
      </c>
      <c r="CG55" s="395">
        <f t="shared" si="19"/>
        <v>0</v>
      </c>
      <c r="CH55" s="395">
        <f t="shared" si="20"/>
        <v>13</v>
      </c>
    </row>
    <row r="56" spans="1:86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A56" s="462"/>
      <c r="BB56" s="381"/>
      <c r="BC56" s="464"/>
      <c r="BD56" s="383"/>
      <c r="BF56" s="385"/>
      <c r="BH56" s="394">
        <f t="shared" si="12"/>
        <v>0</v>
      </c>
      <c r="BI56" s="431">
        <f t="shared" si="13"/>
        <v>0</v>
      </c>
      <c r="BJ56" s="394">
        <f t="shared" si="14"/>
        <v>0</v>
      </c>
      <c r="BK56" s="453"/>
      <c r="BL56" s="464"/>
      <c r="BM56" s="455"/>
      <c r="BN56" s="464"/>
      <c r="BO56" s="457"/>
      <c r="BP56" s="466"/>
      <c r="BQ56" s="459"/>
      <c r="BR56" s="468"/>
      <c r="BS56" s="431">
        <f t="shared" si="15"/>
        <v>0</v>
      </c>
      <c r="BT56" s="431">
        <f t="shared" si="16"/>
        <v>0</v>
      </c>
      <c r="BU56" s="431">
        <f t="shared" si="17"/>
        <v>0</v>
      </c>
      <c r="BV56" s="529"/>
      <c r="BX56" s="530"/>
      <c r="BZ56" s="532"/>
      <c r="CB56" s="536"/>
      <c r="CC56" s="493"/>
      <c r="CF56" s="395">
        <f t="shared" si="18"/>
        <v>0</v>
      </c>
      <c r="CG56" s="395">
        <f t="shared" si="19"/>
        <v>0</v>
      </c>
      <c r="CH56" s="395">
        <f t="shared" si="20"/>
        <v>0</v>
      </c>
    </row>
    <row r="57" spans="1:86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A57" s="462"/>
      <c r="BB57" s="381"/>
      <c r="BC57" s="464"/>
      <c r="BD57" s="383"/>
      <c r="BF57" s="385"/>
      <c r="BH57" s="394">
        <f t="shared" si="12"/>
        <v>0</v>
      </c>
      <c r="BI57" s="431">
        <f t="shared" si="13"/>
        <v>0</v>
      </c>
      <c r="BJ57" s="394">
        <f t="shared" si="14"/>
        <v>0</v>
      </c>
      <c r="BK57" s="453"/>
      <c r="BL57" s="464"/>
      <c r="BM57" s="455"/>
      <c r="BN57" s="464"/>
      <c r="BO57" s="457"/>
      <c r="BP57" s="466"/>
      <c r="BQ57" s="459"/>
      <c r="BR57" s="468"/>
      <c r="BS57" s="431">
        <f t="shared" si="15"/>
        <v>0</v>
      </c>
      <c r="BT57" s="431">
        <f t="shared" si="16"/>
        <v>0</v>
      </c>
      <c r="BU57" s="431">
        <f t="shared" si="17"/>
        <v>0</v>
      </c>
      <c r="BV57" s="529"/>
      <c r="BX57" s="530"/>
      <c r="BZ57" s="532"/>
      <c r="CB57" s="536"/>
      <c r="CC57" s="493"/>
      <c r="CF57" s="395">
        <f t="shared" si="18"/>
        <v>0</v>
      </c>
      <c r="CG57" s="395">
        <f t="shared" si="19"/>
        <v>0</v>
      </c>
      <c r="CH57" s="395">
        <f t="shared" si="20"/>
        <v>0</v>
      </c>
    </row>
    <row r="58" spans="1:86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A58" s="462"/>
      <c r="BB58" s="381"/>
      <c r="BC58" s="464"/>
      <c r="BD58" s="383"/>
      <c r="BF58" s="385"/>
      <c r="BH58" s="394">
        <f t="shared" si="12"/>
        <v>0</v>
      </c>
      <c r="BI58" s="431">
        <f t="shared" si="13"/>
        <v>0</v>
      </c>
      <c r="BJ58" s="394">
        <f t="shared" si="14"/>
        <v>0</v>
      </c>
      <c r="BK58" s="453"/>
      <c r="BL58" s="464"/>
      <c r="BM58" s="455"/>
      <c r="BN58" s="464"/>
      <c r="BO58" s="457"/>
      <c r="BP58" s="466"/>
      <c r="BQ58" s="459"/>
      <c r="BR58" s="468"/>
      <c r="BS58" s="431">
        <f t="shared" si="15"/>
        <v>0</v>
      </c>
      <c r="BT58" s="431">
        <f t="shared" si="16"/>
        <v>0</v>
      </c>
      <c r="BU58" s="431">
        <f t="shared" si="17"/>
        <v>0</v>
      </c>
      <c r="BV58" s="529"/>
      <c r="BX58" s="530"/>
      <c r="BZ58" s="532"/>
      <c r="CB58" s="536"/>
      <c r="CC58" s="493"/>
      <c r="CF58" s="395">
        <f t="shared" si="18"/>
        <v>0</v>
      </c>
      <c r="CG58" s="395">
        <f t="shared" si="19"/>
        <v>0</v>
      </c>
      <c r="CH58" s="395">
        <f t="shared" si="20"/>
        <v>0</v>
      </c>
    </row>
    <row r="59" spans="1:86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A59" s="463"/>
      <c r="BB59" s="381"/>
      <c r="BC59" s="465"/>
      <c r="BD59" s="383">
        <v>2</v>
      </c>
      <c r="BF59" s="385">
        <v>1</v>
      </c>
      <c r="BH59" s="394">
        <f t="shared" si="12"/>
        <v>3</v>
      </c>
      <c r="BI59" s="431">
        <f t="shared" si="13"/>
        <v>0</v>
      </c>
      <c r="BJ59" s="394">
        <f t="shared" si="14"/>
        <v>3</v>
      </c>
      <c r="BK59" s="453">
        <v>2</v>
      </c>
      <c r="BL59" s="465">
        <v>5</v>
      </c>
      <c r="BM59" s="455"/>
      <c r="BN59" s="465">
        <v>6</v>
      </c>
      <c r="BO59" s="457"/>
      <c r="BP59" s="467">
        <v>3</v>
      </c>
      <c r="BQ59" s="459">
        <v>2</v>
      </c>
      <c r="BR59" s="469">
        <v>4</v>
      </c>
      <c r="BS59" s="431">
        <f t="shared" si="15"/>
        <v>4</v>
      </c>
      <c r="BT59" s="431">
        <f t="shared" si="16"/>
        <v>18</v>
      </c>
      <c r="BU59" s="431">
        <f t="shared" si="17"/>
        <v>22</v>
      </c>
      <c r="BV59" s="529"/>
      <c r="BX59" s="530"/>
      <c r="BZ59" s="532"/>
      <c r="CB59" s="536"/>
      <c r="CC59" s="493"/>
      <c r="CF59" s="395">
        <f t="shared" si="18"/>
        <v>0</v>
      </c>
      <c r="CG59" s="395">
        <f t="shared" si="19"/>
        <v>0</v>
      </c>
      <c r="CH59" s="395">
        <f t="shared" si="20"/>
        <v>0</v>
      </c>
    </row>
    <row r="60" spans="1:86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A60" s="463"/>
      <c r="BB60" s="382">
        <v>3</v>
      </c>
      <c r="BC60" s="465"/>
      <c r="BD60" s="384">
        <v>5</v>
      </c>
      <c r="BF60" s="386">
        <v>5</v>
      </c>
      <c r="BH60" s="394">
        <f t="shared" si="12"/>
        <v>18</v>
      </c>
      <c r="BI60" s="431">
        <f t="shared" si="13"/>
        <v>0</v>
      </c>
      <c r="BJ60" s="394">
        <f t="shared" si="14"/>
        <v>18</v>
      </c>
      <c r="BK60" s="454">
        <v>6</v>
      </c>
      <c r="BL60" s="465">
        <v>35</v>
      </c>
      <c r="BM60" s="456">
        <v>10</v>
      </c>
      <c r="BN60" s="465">
        <v>30</v>
      </c>
      <c r="BO60" s="458">
        <v>7</v>
      </c>
      <c r="BP60" s="467">
        <v>32</v>
      </c>
      <c r="BQ60" s="460">
        <v>10</v>
      </c>
      <c r="BR60" s="469">
        <v>37</v>
      </c>
      <c r="BS60" s="431">
        <f t="shared" si="15"/>
        <v>33</v>
      </c>
      <c r="BT60" s="431">
        <f t="shared" si="16"/>
        <v>134</v>
      </c>
      <c r="BU60" s="431">
        <f t="shared" si="17"/>
        <v>167</v>
      </c>
      <c r="BV60" s="528">
        <v>10</v>
      </c>
      <c r="BX60" s="530">
        <v>10</v>
      </c>
      <c r="BZ60" s="532">
        <v>8</v>
      </c>
      <c r="CB60" s="535">
        <v>5</v>
      </c>
      <c r="CC60" s="493"/>
      <c r="CF60" s="395">
        <f t="shared" si="18"/>
        <v>33</v>
      </c>
      <c r="CG60" s="395">
        <f t="shared" si="19"/>
        <v>0</v>
      </c>
      <c r="CH60" s="395">
        <f t="shared" si="20"/>
        <v>33</v>
      </c>
    </row>
    <row r="61" spans="1:86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A61" s="463"/>
      <c r="BB61" s="381"/>
      <c r="BC61" s="465"/>
      <c r="BD61" s="383"/>
      <c r="BF61" s="385"/>
      <c r="BH61" s="394">
        <f t="shared" si="12"/>
        <v>0</v>
      </c>
      <c r="BI61" s="431">
        <f t="shared" si="13"/>
        <v>0</v>
      </c>
      <c r="BJ61" s="394">
        <f t="shared" si="14"/>
        <v>0</v>
      </c>
      <c r="BK61" s="453"/>
      <c r="BL61" s="465">
        <v>0</v>
      </c>
      <c r="BM61" s="455"/>
      <c r="BN61" s="465">
        <v>1</v>
      </c>
      <c r="BO61" s="457"/>
      <c r="BP61" s="467">
        <v>0</v>
      </c>
      <c r="BQ61" s="459"/>
      <c r="BR61" s="469">
        <v>0</v>
      </c>
      <c r="BS61" s="431">
        <f t="shared" si="15"/>
        <v>0</v>
      </c>
      <c r="BT61" s="431">
        <f t="shared" si="16"/>
        <v>1</v>
      </c>
      <c r="BU61" s="431">
        <f t="shared" si="17"/>
        <v>1</v>
      </c>
      <c r="BV61" s="529"/>
      <c r="BX61" s="530"/>
      <c r="BZ61" s="532"/>
      <c r="CB61" s="536"/>
      <c r="CC61" s="493"/>
      <c r="CF61" s="395">
        <f t="shared" si="18"/>
        <v>0</v>
      </c>
      <c r="CG61" s="395">
        <f t="shared" si="19"/>
        <v>0</v>
      </c>
      <c r="CH61" s="395">
        <f t="shared" si="20"/>
        <v>0</v>
      </c>
    </row>
    <row r="62" spans="1:86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A62" s="463"/>
      <c r="BB62" s="381">
        <v>1</v>
      </c>
      <c r="BC62" s="465"/>
      <c r="BD62" s="383">
        <v>3</v>
      </c>
      <c r="BF62" s="385">
        <v>3</v>
      </c>
      <c r="BH62" s="394">
        <f t="shared" si="12"/>
        <v>7</v>
      </c>
      <c r="BI62" s="431">
        <f t="shared" si="13"/>
        <v>0</v>
      </c>
      <c r="BJ62" s="394">
        <f t="shared" si="14"/>
        <v>7</v>
      </c>
      <c r="BK62" s="453">
        <v>3</v>
      </c>
      <c r="BL62" s="465">
        <v>6</v>
      </c>
      <c r="BM62" s="455"/>
      <c r="BN62" s="465">
        <v>7</v>
      </c>
      <c r="BO62" s="457">
        <v>1</v>
      </c>
      <c r="BP62" s="467">
        <v>8</v>
      </c>
      <c r="BQ62" s="459">
        <v>2</v>
      </c>
      <c r="BR62" s="469">
        <v>6</v>
      </c>
      <c r="BS62" s="431">
        <f t="shared" si="15"/>
        <v>6</v>
      </c>
      <c r="BT62" s="431">
        <f t="shared" si="16"/>
        <v>27</v>
      </c>
      <c r="BU62" s="431">
        <f t="shared" si="17"/>
        <v>33</v>
      </c>
      <c r="BV62" s="529"/>
      <c r="BX62" s="530"/>
      <c r="BZ62" s="532">
        <v>3</v>
      </c>
      <c r="CB62" s="536">
        <v>3</v>
      </c>
      <c r="CC62" s="493"/>
      <c r="CF62" s="395">
        <f t="shared" si="18"/>
        <v>6</v>
      </c>
      <c r="CG62" s="395">
        <f t="shared" si="19"/>
        <v>0</v>
      </c>
      <c r="CH62" s="395">
        <f t="shared" si="20"/>
        <v>6</v>
      </c>
    </row>
    <row r="63" spans="1:86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A63" s="462"/>
      <c r="BB63" s="381"/>
      <c r="BC63" s="464"/>
      <c r="BD63" s="383"/>
      <c r="BF63" s="385"/>
      <c r="BH63" s="394">
        <f t="shared" si="12"/>
        <v>0</v>
      </c>
      <c r="BI63" s="431">
        <f t="shared" si="13"/>
        <v>0</v>
      </c>
      <c r="BJ63" s="394">
        <f t="shared" si="14"/>
        <v>0</v>
      </c>
      <c r="BK63" s="453"/>
      <c r="BL63" s="464"/>
      <c r="BM63" s="455"/>
      <c r="BN63" s="464"/>
      <c r="BO63" s="457"/>
      <c r="BP63" s="466"/>
      <c r="BQ63" s="459"/>
      <c r="BR63" s="468"/>
      <c r="BS63" s="431">
        <f t="shared" si="15"/>
        <v>0</v>
      </c>
      <c r="BT63" s="431">
        <f t="shared" si="16"/>
        <v>0</v>
      </c>
      <c r="BU63" s="431">
        <f t="shared" si="17"/>
        <v>0</v>
      </c>
      <c r="BV63" s="529"/>
      <c r="BX63" s="530"/>
      <c r="BZ63" s="532"/>
      <c r="CB63" s="536"/>
      <c r="CC63" s="493"/>
      <c r="CF63" s="395">
        <f t="shared" si="18"/>
        <v>0</v>
      </c>
      <c r="CG63" s="395">
        <f t="shared" si="19"/>
        <v>0</v>
      </c>
      <c r="CH63" s="395">
        <f t="shared" si="20"/>
        <v>0</v>
      </c>
    </row>
    <row r="64" spans="1:86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A64" s="463"/>
      <c r="BB64" s="381">
        <v>15</v>
      </c>
      <c r="BC64" s="465"/>
      <c r="BD64" s="383">
        <v>10</v>
      </c>
      <c r="BF64" s="385">
        <v>10</v>
      </c>
      <c r="BH64" s="394">
        <f t="shared" si="12"/>
        <v>45</v>
      </c>
      <c r="BI64" s="431">
        <f t="shared" si="13"/>
        <v>0</v>
      </c>
      <c r="BJ64" s="394">
        <f t="shared" si="14"/>
        <v>45</v>
      </c>
      <c r="BK64" s="453">
        <v>15</v>
      </c>
      <c r="BL64" s="465">
        <v>20</v>
      </c>
      <c r="BM64" s="455">
        <v>20</v>
      </c>
      <c r="BN64" s="465">
        <v>22</v>
      </c>
      <c r="BO64" s="457">
        <v>15</v>
      </c>
      <c r="BP64" s="467">
        <v>17</v>
      </c>
      <c r="BQ64" s="459">
        <v>20</v>
      </c>
      <c r="BR64" s="469">
        <v>23</v>
      </c>
      <c r="BS64" s="431">
        <f t="shared" si="15"/>
        <v>70</v>
      </c>
      <c r="BT64" s="431">
        <f t="shared" si="16"/>
        <v>82</v>
      </c>
      <c r="BU64" s="431">
        <f t="shared" si="17"/>
        <v>152</v>
      </c>
      <c r="BV64" s="527">
        <v>20</v>
      </c>
      <c r="BX64" s="530">
        <v>15</v>
      </c>
      <c r="BZ64" s="532">
        <v>20</v>
      </c>
      <c r="CB64" s="535">
        <v>20</v>
      </c>
      <c r="CC64" s="493"/>
      <c r="CF64" s="395">
        <f t="shared" si="18"/>
        <v>75</v>
      </c>
      <c r="CG64" s="395">
        <f t="shared" si="19"/>
        <v>0</v>
      </c>
      <c r="CH64" s="395">
        <f t="shared" si="20"/>
        <v>75</v>
      </c>
    </row>
    <row r="65" spans="1:86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A65" s="462"/>
      <c r="BB65" s="381"/>
      <c r="BC65" s="464"/>
      <c r="BD65" s="383"/>
      <c r="BF65" s="385"/>
      <c r="BH65" s="394">
        <f t="shared" si="12"/>
        <v>0</v>
      </c>
      <c r="BI65" s="431">
        <f t="shared" si="13"/>
        <v>0</v>
      </c>
      <c r="BJ65" s="394">
        <f t="shared" si="14"/>
        <v>0</v>
      </c>
      <c r="BK65" s="453"/>
      <c r="BL65" s="464"/>
      <c r="BM65" s="455"/>
      <c r="BN65" s="464"/>
      <c r="BO65" s="457"/>
      <c r="BP65" s="466"/>
      <c r="BQ65" s="459"/>
      <c r="BR65" s="468"/>
      <c r="BS65" s="431">
        <f t="shared" si="15"/>
        <v>0</v>
      </c>
      <c r="BT65" s="431">
        <f t="shared" si="16"/>
        <v>0</v>
      </c>
      <c r="BU65" s="431">
        <f t="shared" si="17"/>
        <v>0</v>
      </c>
      <c r="BV65" s="529"/>
      <c r="BX65" s="530"/>
      <c r="BZ65" s="532"/>
      <c r="CB65" s="536"/>
      <c r="CC65" s="493"/>
      <c r="CF65" s="395">
        <f t="shared" si="18"/>
        <v>0</v>
      </c>
      <c r="CG65" s="395">
        <f t="shared" si="19"/>
        <v>0</v>
      </c>
      <c r="CH65" s="395">
        <f t="shared" si="20"/>
        <v>0</v>
      </c>
    </row>
    <row r="66" spans="1:86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A66" s="462"/>
      <c r="BB66" s="381"/>
      <c r="BC66" s="464"/>
      <c r="BD66" s="383"/>
      <c r="BF66" s="385"/>
      <c r="BH66" s="394">
        <f t="shared" si="12"/>
        <v>0</v>
      </c>
      <c r="BI66" s="431">
        <f t="shared" si="13"/>
        <v>0</v>
      </c>
      <c r="BJ66" s="394">
        <f t="shared" si="14"/>
        <v>0</v>
      </c>
      <c r="BK66" s="453"/>
      <c r="BL66" s="464"/>
      <c r="BM66" s="455"/>
      <c r="BN66" s="464"/>
      <c r="BO66" s="457"/>
      <c r="BP66" s="466"/>
      <c r="BQ66" s="459"/>
      <c r="BR66" s="468"/>
      <c r="BS66" s="431">
        <f t="shared" si="15"/>
        <v>0</v>
      </c>
      <c r="BT66" s="431">
        <f t="shared" si="16"/>
        <v>0</v>
      </c>
      <c r="BU66" s="431">
        <f t="shared" si="17"/>
        <v>0</v>
      </c>
      <c r="BV66" s="529"/>
      <c r="BX66" s="530"/>
      <c r="BZ66" s="532"/>
      <c r="CB66" s="536"/>
      <c r="CC66" s="493"/>
      <c r="CF66" s="395">
        <f t="shared" si="18"/>
        <v>0</v>
      </c>
      <c r="CG66" s="395">
        <f t="shared" si="19"/>
        <v>0</v>
      </c>
      <c r="CH66" s="395">
        <f t="shared" si="20"/>
        <v>0</v>
      </c>
    </row>
    <row r="67" spans="1:86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A67" s="463"/>
      <c r="BB67" s="381">
        <v>700</v>
      </c>
      <c r="BC67" s="465"/>
      <c r="BD67" s="383">
        <v>700</v>
      </c>
      <c r="BF67" s="385">
        <v>650</v>
      </c>
      <c r="BH67" s="394">
        <f t="shared" si="12"/>
        <v>2850</v>
      </c>
      <c r="BI67" s="431">
        <f t="shared" si="13"/>
        <v>0</v>
      </c>
      <c r="BJ67" s="394">
        <f t="shared" si="14"/>
        <v>2850</v>
      </c>
      <c r="BK67" s="453">
        <v>700</v>
      </c>
      <c r="BL67" s="465">
        <v>1200</v>
      </c>
      <c r="BM67" s="455">
        <v>800</v>
      </c>
      <c r="BN67" s="465">
        <v>1250</v>
      </c>
      <c r="BO67" s="457">
        <v>800</v>
      </c>
      <c r="BP67" s="467">
        <v>1000</v>
      </c>
      <c r="BQ67" s="459">
        <v>900</v>
      </c>
      <c r="BR67" s="469">
        <v>1200</v>
      </c>
      <c r="BS67" s="431">
        <f t="shared" si="15"/>
        <v>3200</v>
      </c>
      <c r="BT67" s="431">
        <f t="shared" si="16"/>
        <v>4650</v>
      </c>
      <c r="BU67" s="431">
        <f t="shared" si="17"/>
        <v>7850</v>
      </c>
      <c r="BV67" s="527">
        <v>900</v>
      </c>
      <c r="BX67" s="530">
        <v>900</v>
      </c>
      <c r="BZ67" s="532">
        <v>900</v>
      </c>
      <c r="CB67" s="535">
        <v>900</v>
      </c>
      <c r="CC67" s="493"/>
      <c r="CF67" s="395">
        <f t="shared" si="18"/>
        <v>3600</v>
      </c>
      <c r="CG67" s="395">
        <f t="shared" si="19"/>
        <v>0</v>
      </c>
      <c r="CH67" s="395">
        <f t="shared" si="20"/>
        <v>3600</v>
      </c>
    </row>
    <row r="68" spans="1:86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A68" s="463"/>
      <c r="BB68" s="381">
        <v>700</v>
      </c>
      <c r="BC68" s="465"/>
      <c r="BD68" s="383">
        <v>700</v>
      </c>
      <c r="BF68" s="385">
        <v>650</v>
      </c>
      <c r="BH68" s="394">
        <f t="shared" si="12"/>
        <v>2850</v>
      </c>
      <c r="BI68" s="431">
        <f t="shared" si="13"/>
        <v>0</v>
      </c>
      <c r="BJ68" s="394">
        <f t="shared" si="14"/>
        <v>2850</v>
      </c>
      <c r="BK68" s="453">
        <v>700</v>
      </c>
      <c r="BL68" s="465">
        <v>75</v>
      </c>
      <c r="BM68" s="455">
        <v>800</v>
      </c>
      <c r="BN68" s="465">
        <v>100</v>
      </c>
      <c r="BO68" s="457">
        <v>800</v>
      </c>
      <c r="BP68" s="467">
        <v>70</v>
      </c>
      <c r="BQ68" s="459">
        <v>900</v>
      </c>
      <c r="BR68" s="469">
        <v>110</v>
      </c>
      <c r="BS68" s="431">
        <f t="shared" si="15"/>
        <v>3200</v>
      </c>
      <c r="BT68" s="431">
        <f t="shared" si="16"/>
        <v>355</v>
      </c>
      <c r="BU68" s="431">
        <f t="shared" si="17"/>
        <v>3555</v>
      </c>
      <c r="BV68" s="527">
        <v>900</v>
      </c>
      <c r="BX68" s="530">
        <v>900</v>
      </c>
      <c r="BZ68" s="532">
        <v>900</v>
      </c>
      <c r="CB68" s="535">
        <v>900</v>
      </c>
      <c r="CC68" s="493"/>
      <c r="CF68" s="395">
        <f t="shared" si="18"/>
        <v>3600</v>
      </c>
      <c r="CG68" s="395">
        <f t="shared" si="19"/>
        <v>0</v>
      </c>
      <c r="CH68" s="395">
        <f t="shared" si="20"/>
        <v>3600</v>
      </c>
    </row>
    <row r="69" spans="1:86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A69" s="463"/>
      <c r="BB69" s="381">
        <v>10</v>
      </c>
      <c r="BC69" s="465"/>
      <c r="BD69" s="383">
        <v>5</v>
      </c>
      <c r="BF69" s="385">
        <v>4</v>
      </c>
      <c r="BH69" s="394">
        <f t="shared" si="12"/>
        <v>29</v>
      </c>
      <c r="BI69" s="431">
        <f t="shared" si="13"/>
        <v>0</v>
      </c>
      <c r="BJ69" s="394">
        <f t="shared" si="14"/>
        <v>29</v>
      </c>
      <c r="BK69" s="453">
        <v>5</v>
      </c>
      <c r="BL69" s="465">
        <v>7</v>
      </c>
      <c r="BM69" s="455">
        <v>7</v>
      </c>
      <c r="BN69" s="465">
        <v>9</v>
      </c>
      <c r="BO69" s="457">
        <v>10</v>
      </c>
      <c r="BP69" s="467">
        <v>11</v>
      </c>
      <c r="BQ69" s="459">
        <v>10</v>
      </c>
      <c r="BR69" s="469">
        <v>16</v>
      </c>
      <c r="BS69" s="431">
        <f t="shared" si="15"/>
        <v>32</v>
      </c>
      <c r="BT69" s="431">
        <f t="shared" si="16"/>
        <v>43</v>
      </c>
      <c r="BU69" s="431">
        <f t="shared" si="17"/>
        <v>75</v>
      </c>
      <c r="BV69" s="527">
        <v>7</v>
      </c>
      <c r="BX69" s="530">
        <v>5</v>
      </c>
      <c r="BZ69" s="532">
        <v>6</v>
      </c>
      <c r="CB69" s="535">
        <v>10</v>
      </c>
      <c r="CC69" s="493"/>
      <c r="CF69" s="395">
        <f t="shared" si="18"/>
        <v>28</v>
      </c>
      <c r="CG69" s="395">
        <f t="shared" si="19"/>
        <v>0</v>
      </c>
      <c r="CH69" s="395">
        <f t="shared" si="20"/>
        <v>28</v>
      </c>
    </row>
    <row r="70" spans="1:86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21">D70+F70+H70+J70+L70</f>
        <v>2600</v>
      </c>
      <c r="O70" s="151">
        <f t="shared" ref="O70:O82" si="22">E70+G70+I70+K70+M70</f>
        <v>72</v>
      </c>
      <c r="P70" s="151">
        <f t="shared" ref="P70:P82" si="23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24">Q70+S70+U70+W70</f>
        <v>2700</v>
      </c>
      <c r="Z70" s="223">
        <f t="shared" ref="Z70:Z82" si="25">R70+T70+V70+X70</f>
        <v>0</v>
      </c>
      <c r="AA70" s="223">
        <f t="shared" ref="AA70:AA82" si="26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27">AB70+AD70+AF70+AH70</f>
        <v>2900</v>
      </c>
      <c r="AK70" s="151">
        <f t="shared" ref="AK70:AK82" si="28">AC70+AE70+AG70+AI70</f>
        <v>0</v>
      </c>
      <c r="AL70" s="151">
        <f t="shared" ref="AL70:AL82" si="29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30">AM70+AO70+AQ70+AS70+AU70</f>
        <v>3100</v>
      </c>
      <c r="AX70" s="313">
        <f t="shared" ref="AX70:AX82" si="31">AN70+AP70+AR70+AT70+AV70</f>
        <v>0</v>
      </c>
      <c r="AY70" s="313">
        <f t="shared" ref="AY70:AY82" si="32">AW70+AX70</f>
        <v>3100</v>
      </c>
      <c r="AZ70" s="379">
        <v>800</v>
      </c>
      <c r="BA70" s="463"/>
      <c r="BB70" s="381">
        <v>700</v>
      </c>
      <c r="BC70" s="465"/>
      <c r="BD70" s="383">
        <v>700</v>
      </c>
      <c r="BF70" s="385">
        <v>700</v>
      </c>
      <c r="BH70" s="394">
        <f t="shared" ref="BH70:BH82" si="33">AZ70+BB70+BD70+BF70</f>
        <v>2900</v>
      </c>
      <c r="BI70" s="431">
        <f t="shared" ref="BI70:BI82" si="34">BA70+BC70+BE70+BG70</f>
        <v>0</v>
      </c>
      <c r="BJ70" s="394">
        <f t="shared" ref="BJ70:BJ82" si="35">BH70+BI70</f>
        <v>2900</v>
      </c>
      <c r="BK70" s="453">
        <v>700</v>
      </c>
      <c r="BL70" s="465">
        <v>9</v>
      </c>
      <c r="BM70" s="455">
        <v>800</v>
      </c>
      <c r="BN70" s="465">
        <v>7</v>
      </c>
      <c r="BO70" s="457">
        <v>800</v>
      </c>
      <c r="BP70" s="467">
        <v>12</v>
      </c>
      <c r="BQ70" s="459">
        <v>900</v>
      </c>
      <c r="BR70" s="469">
        <v>14</v>
      </c>
      <c r="BS70" s="431">
        <f t="shared" ref="BS70:BS82" si="36">BK70+BM70+BO70+BQ70</f>
        <v>3200</v>
      </c>
      <c r="BT70" s="431">
        <f t="shared" ref="BT70:BT82" si="37">BL70+BN70+BP70+BR70</f>
        <v>42</v>
      </c>
      <c r="BU70" s="431">
        <f t="shared" ref="BU70:BU82" si="38">BS70+BT70</f>
        <v>3242</v>
      </c>
      <c r="BV70" s="527">
        <v>900</v>
      </c>
      <c r="BX70" s="530">
        <v>900</v>
      </c>
      <c r="BZ70" s="532">
        <v>900</v>
      </c>
      <c r="CB70" s="535">
        <v>900</v>
      </c>
      <c r="CC70" s="493"/>
      <c r="CF70" s="395">
        <f t="shared" ref="CF70:CF82" si="39">BV70+BX70+BZ70+CB70+CD70</f>
        <v>3600</v>
      </c>
      <c r="CG70" s="395">
        <f t="shared" ref="CG70:CG82" si="40">BW70+BY70+CA70+CC70+CE70</f>
        <v>0</v>
      </c>
      <c r="CH70" s="395">
        <f t="shared" ref="CH70:CH82" si="41">CF70+CG70</f>
        <v>3600</v>
      </c>
    </row>
    <row r="71" spans="1:86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21"/>
        <v>2600</v>
      </c>
      <c r="O71" s="151">
        <f t="shared" si="22"/>
        <v>125</v>
      </c>
      <c r="P71" s="151">
        <f t="shared" si="23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24"/>
        <v>2700</v>
      </c>
      <c r="Z71" s="223">
        <f t="shared" si="25"/>
        <v>0</v>
      </c>
      <c r="AA71" s="223">
        <f t="shared" si="26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27"/>
        <v>2900</v>
      </c>
      <c r="AK71" s="151">
        <f t="shared" si="28"/>
        <v>0</v>
      </c>
      <c r="AL71" s="151">
        <f t="shared" si="29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30"/>
        <v>3100</v>
      </c>
      <c r="AX71" s="313">
        <f t="shared" si="31"/>
        <v>0</v>
      </c>
      <c r="AY71" s="313">
        <f t="shared" si="32"/>
        <v>3100</v>
      </c>
      <c r="AZ71" s="379">
        <v>800</v>
      </c>
      <c r="BA71" s="463"/>
      <c r="BB71" s="381">
        <v>700</v>
      </c>
      <c r="BC71" s="465"/>
      <c r="BD71" s="383">
        <v>700</v>
      </c>
      <c r="BF71" s="385">
        <v>700</v>
      </c>
      <c r="BH71" s="394">
        <f t="shared" si="33"/>
        <v>2900</v>
      </c>
      <c r="BI71" s="431">
        <f t="shared" si="34"/>
        <v>0</v>
      </c>
      <c r="BJ71" s="394">
        <f t="shared" si="35"/>
        <v>2900</v>
      </c>
      <c r="BK71" s="453">
        <v>700</v>
      </c>
      <c r="BL71" s="465">
        <v>1200</v>
      </c>
      <c r="BM71" s="455">
        <v>800</v>
      </c>
      <c r="BN71" s="465">
        <v>1250</v>
      </c>
      <c r="BO71" s="457">
        <v>800</v>
      </c>
      <c r="BP71" s="467">
        <v>1000</v>
      </c>
      <c r="BQ71" s="459">
        <v>900</v>
      </c>
      <c r="BR71" s="469">
        <v>1200</v>
      </c>
      <c r="BS71" s="431">
        <f t="shared" si="36"/>
        <v>3200</v>
      </c>
      <c r="BT71" s="431">
        <f t="shared" si="37"/>
        <v>4650</v>
      </c>
      <c r="BU71" s="431">
        <f t="shared" si="38"/>
        <v>7850</v>
      </c>
      <c r="BV71" s="527">
        <v>900</v>
      </c>
      <c r="BX71" s="530">
        <v>900</v>
      </c>
      <c r="BZ71" s="532">
        <v>900</v>
      </c>
      <c r="CB71" s="535">
        <v>900</v>
      </c>
      <c r="CC71" s="493"/>
      <c r="CF71" s="395">
        <f t="shared" si="39"/>
        <v>3600</v>
      </c>
      <c r="CG71" s="395">
        <f t="shared" si="40"/>
        <v>0</v>
      </c>
      <c r="CH71" s="395">
        <f t="shared" si="41"/>
        <v>3600</v>
      </c>
    </row>
    <row r="72" spans="1:86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21"/>
        <v>41</v>
      </c>
      <c r="O72" s="151">
        <f t="shared" si="22"/>
        <v>0</v>
      </c>
      <c r="P72" s="151">
        <f t="shared" si="23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24"/>
        <v>50</v>
      </c>
      <c r="Z72" s="223">
        <f t="shared" si="25"/>
        <v>0</v>
      </c>
      <c r="AA72" s="223">
        <f t="shared" si="26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27"/>
        <v>60</v>
      </c>
      <c r="AK72" s="151">
        <f t="shared" si="28"/>
        <v>0</v>
      </c>
      <c r="AL72" s="151">
        <f t="shared" si="29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30"/>
        <v>34</v>
      </c>
      <c r="AX72" s="313">
        <f t="shared" si="31"/>
        <v>0</v>
      </c>
      <c r="AY72" s="313">
        <f t="shared" si="32"/>
        <v>34</v>
      </c>
      <c r="AZ72" s="379">
        <v>8</v>
      </c>
      <c r="BA72" s="463"/>
      <c r="BB72" s="381">
        <v>10</v>
      </c>
      <c r="BC72" s="465"/>
      <c r="BD72" s="383">
        <v>7</v>
      </c>
      <c r="BF72" s="385">
        <v>6</v>
      </c>
      <c r="BH72" s="394">
        <f t="shared" si="33"/>
        <v>31</v>
      </c>
      <c r="BI72" s="431">
        <f t="shared" si="34"/>
        <v>0</v>
      </c>
      <c r="BJ72" s="394">
        <f t="shared" si="35"/>
        <v>31</v>
      </c>
      <c r="BK72" s="453">
        <v>5</v>
      </c>
      <c r="BL72" s="465">
        <v>1</v>
      </c>
      <c r="BM72" s="455">
        <v>7</v>
      </c>
      <c r="BN72" s="465">
        <v>3</v>
      </c>
      <c r="BO72" s="457">
        <v>10</v>
      </c>
      <c r="BP72" s="467">
        <v>5</v>
      </c>
      <c r="BQ72" s="459">
        <v>8</v>
      </c>
      <c r="BR72" s="469">
        <v>4</v>
      </c>
      <c r="BS72" s="431">
        <f t="shared" si="36"/>
        <v>30</v>
      </c>
      <c r="BT72" s="431">
        <f t="shared" si="37"/>
        <v>13</v>
      </c>
      <c r="BU72" s="431">
        <f t="shared" si="38"/>
        <v>43</v>
      </c>
      <c r="BV72" s="527">
        <v>10</v>
      </c>
      <c r="BX72" s="530">
        <v>10</v>
      </c>
      <c r="BZ72" s="532">
        <v>10</v>
      </c>
      <c r="CB72" s="535">
        <v>10</v>
      </c>
      <c r="CC72" s="493"/>
      <c r="CF72" s="395">
        <f t="shared" si="39"/>
        <v>40</v>
      </c>
      <c r="CG72" s="395">
        <f t="shared" si="40"/>
        <v>0</v>
      </c>
      <c r="CH72" s="395">
        <f t="shared" si="41"/>
        <v>40</v>
      </c>
    </row>
    <row r="73" spans="1:86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21"/>
        <v>55</v>
      </c>
      <c r="O73" s="151">
        <f t="shared" si="22"/>
        <v>3</v>
      </c>
      <c r="P73" s="151">
        <f t="shared" si="23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24"/>
        <v>40</v>
      </c>
      <c r="Z73" s="223">
        <f t="shared" si="25"/>
        <v>0</v>
      </c>
      <c r="AA73" s="223">
        <f t="shared" si="26"/>
        <v>40</v>
      </c>
      <c r="AB73" s="276">
        <v>20</v>
      </c>
      <c r="AD73" s="277"/>
      <c r="AF73" s="280">
        <v>20</v>
      </c>
      <c r="AH73" s="300"/>
      <c r="AJ73" s="151">
        <f t="shared" si="27"/>
        <v>40</v>
      </c>
      <c r="AK73" s="151">
        <f t="shared" si="28"/>
        <v>0</v>
      </c>
      <c r="AL73" s="151">
        <f t="shared" si="29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30"/>
        <v>0</v>
      </c>
      <c r="AX73" s="313">
        <f t="shared" si="31"/>
        <v>0</v>
      </c>
      <c r="AY73" s="313">
        <f t="shared" si="32"/>
        <v>0</v>
      </c>
      <c r="AZ73" s="379">
        <v>25</v>
      </c>
      <c r="BA73" s="463"/>
      <c r="BB73" s="381">
        <v>30</v>
      </c>
      <c r="BC73" s="465"/>
      <c r="BD73" s="383"/>
      <c r="BF73" s="385">
        <v>10</v>
      </c>
      <c r="BH73" s="394">
        <f t="shared" si="33"/>
        <v>65</v>
      </c>
      <c r="BI73" s="431">
        <f t="shared" si="34"/>
        <v>0</v>
      </c>
      <c r="BJ73" s="394">
        <f t="shared" si="35"/>
        <v>65</v>
      </c>
      <c r="BK73" s="453">
        <v>5</v>
      </c>
      <c r="BL73" s="465">
        <v>15</v>
      </c>
      <c r="BM73" s="455">
        <v>15</v>
      </c>
      <c r="BN73" s="465">
        <v>35</v>
      </c>
      <c r="BO73" s="457">
        <v>20</v>
      </c>
      <c r="BP73" s="467">
        <v>17</v>
      </c>
      <c r="BQ73" s="459">
        <v>15</v>
      </c>
      <c r="BR73" s="469">
        <v>20</v>
      </c>
      <c r="BS73" s="431">
        <f t="shared" si="36"/>
        <v>55</v>
      </c>
      <c r="BT73" s="431">
        <f t="shared" si="37"/>
        <v>87</v>
      </c>
      <c r="BU73" s="431">
        <f t="shared" si="38"/>
        <v>142</v>
      </c>
      <c r="BV73" s="527">
        <v>20</v>
      </c>
      <c r="BX73" s="530">
        <v>10</v>
      </c>
      <c r="BZ73" s="532">
        <v>15</v>
      </c>
      <c r="CB73" s="536"/>
      <c r="CC73" s="493"/>
      <c r="CF73" s="395">
        <f t="shared" si="39"/>
        <v>45</v>
      </c>
      <c r="CG73" s="395">
        <f t="shared" si="40"/>
        <v>0</v>
      </c>
      <c r="CH73" s="395">
        <f t="shared" si="41"/>
        <v>45</v>
      </c>
    </row>
    <row r="74" spans="1:86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21"/>
        <v>0</v>
      </c>
      <c r="O74" s="151">
        <f t="shared" si="22"/>
        <v>0</v>
      </c>
      <c r="P74" s="151">
        <f t="shared" si="23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24"/>
        <v>0</v>
      </c>
      <c r="Z74" s="223">
        <f t="shared" si="25"/>
        <v>0</v>
      </c>
      <c r="AA74" s="223">
        <f t="shared" si="26"/>
        <v>0</v>
      </c>
      <c r="AB74" s="275"/>
      <c r="AD74" s="277"/>
      <c r="AF74" s="279"/>
      <c r="AH74" s="300"/>
      <c r="AJ74" s="151">
        <f t="shared" si="27"/>
        <v>0</v>
      </c>
      <c r="AK74" s="151">
        <f t="shared" si="28"/>
        <v>0</v>
      </c>
      <c r="AL74" s="151">
        <f t="shared" si="29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30"/>
        <v>0</v>
      </c>
      <c r="AX74" s="313">
        <f t="shared" si="31"/>
        <v>0</v>
      </c>
      <c r="AY74" s="313">
        <f t="shared" si="32"/>
        <v>0</v>
      </c>
      <c r="AZ74" s="379"/>
      <c r="BA74" s="462"/>
      <c r="BB74" s="381"/>
      <c r="BC74" s="464"/>
      <c r="BD74" s="383"/>
      <c r="BF74" s="385"/>
      <c r="BH74" s="394">
        <f t="shared" si="33"/>
        <v>0</v>
      </c>
      <c r="BI74" s="431">
        <f t="shared" si="34"/>
        <v>0</v>
      </c>
      <c r="BJ74" s="394">
        <f t="shared" si="35"/>
        <v>0</v>
      </c>
      <c r="BK74" s="453"/>
      <c r="BL74" s="464"/>
      <c r="BM74" s="455"/>
      <c r="BN74" s="464"/>
      <c r="BO74" s="457"/>
      <c r="BP74" s="466"/>
      <c r="BQ74" s="459"/>
      <c r="BR74" s="468"/>
      <c r="BS74" s="431">
        <f t="shared" si="36"/>
        <v>0</v>
      </c>
      <c r="BT74" s="431">
        <f t="shared" si="37"/>
        <v>0</v>
      </c>
      <c r="BU74" s="431">
        <f t="shared" si="38"/>
        <v>0</v>
      </c>
      <c r="BV74" s="529"/>
      <c r="BX74" s="530"/>
      <c r="BZ74" s="534"/>
      <c r="CB74" s="536"/>
      <c r="CC74" s="493"/>
      <c r="CF74" s="395">
        <f t="shared" si="39"/>
        <v>0</v>
      </c>
      <c r="CG74" s="395">
        <f t="shared" si="40"/>
        <v>0</v>
      </c>
      <c r="CH74" s="395">
        <f t="shared" si="41"/>
        <v>0</v>
      </c>
    </row>
    <row r="75" spans="1:86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21"/>
        <v>0</v>
      </c>
      <c r="O75" s="151">
        <f t="shared" si="22"/>
        <v>0</v>
      </c>
      <c r="P75" s="151">
        <f t="shared" si="23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24"/>
        <v>0</v>
      </c>
      <c r="Z75" s="223">
        <f t="shared" si="25"/>
        <v>0</v>
      </c>
      <c r="AA75" s="223">
        <f t="shared" si="26"/>
        <v>0</v>
      </c>
      <c r="AB75" s="275"/>
      <c r="AD75" s="277"/>
      <c r="AF75" s="279"/>
      <c r="AH75" s="300"/>
      <c r="AJ75" s="151">
        <f t="shared" si="27"/>
        <v>0</v>
      </c>
      <c r="AK75" s="151">
        <f t="shared" si="28"/>
        <v>0</v>
      </c>
      <c r="AL75" s="151">
        <f t="shared" si="29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30"/>
        <v>0</v>
      </c>
      <c r="AX75" s="313">
        <f t="shared" si="31"/>
        <v>0</v>
      </c>
      <c r="AY75" s="313">
        <f t="shared" si="32"/>
        <v>0</v>
      </c>
      <c r="AZ75" s="379"/>
      <c r="BA75" s="463"/>
      <c r="BB75" s="381"/>
      <c r="BC75" s="465"/>
      <c r="BD75" s="383"/>
      <c r="BF75" s="385"/>
      <c r="BH75" s="394">
        <f t="shared" si="33"/>
        <v>0</v>
      </c>
      <c r="BI75" s="431">
        <f t="shared" si="34"/>
        <v>0</v>
      </c>
      <c r="BJ75" s="394">
        <f t="shared" si="35"/>
        <v>0</v>
      </c>
      <c r="BK75" s="453"/>
      <c r="BL75" s="465">
        <v>0</v>
      </c>
      <c r="BM75" s="455"/>
      <c r="BN75" s="465">
        <v>0</v>
      </c>
      <c r="BO75" s="457"/>
      <c r="BP75" s="467">
        <v>1</v>
      </c>
      <c r="BQ75" s="459"/>
      <c r="BR75" s="469">
        <v>0</v>
      </c>
      <c r="BS75" s="431">
        <f t="shared" si="36"/>
        <v>0</v>
      </c>
      <c r="BT75" s="431">
        <f t="shared" si="37"/>
        <v>1</v>
      </c>
      <c r="BU75" s="431">
        <f t="shared" si="38"/>
        <v>1</v>
      </c>
      <c r="BV75" s="529"/>
      <c r="BX75" s="530"/>
      <c r="BZ75" s="534"/>
      <c r="CB75" s="536"/>
      <c r="CC75" s="493"/>
      <c r="CF75" s="395">
        <f t="shared" si="39"/>
        <v>0</v>
      </c>
      <c r="CG75" s="395">
        <f t="shared" si="40"/>
        <v>0</v>
      </c>
      <c r="CH75" s="395">
        <f t="shared" si="41"/>
        <v>0</v>
      </c>
    </row>
    <row r="76" spans="1:86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21"/>
        <v>0</v>
      </c>
      <c r="O76" s="151">
        <f t="shared" si="22"/>
        <v>0</v>
      </c>
      <c r="P76" s="151">
        <f t="shared" si="23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24"/>
        <v>0</v>
      </c>
      <c r="Z76" s="223">
        <f t="shared" si="25"/>
        <v>0</v>
      </c>
      <c r="AA76" s="223">
        <f t="shared" si="26"/>
        <v>0</v>
      </c>
      <c r="AB76" s="275"/>
      <c r="AD76" s="277"/>
      <c r="AF76" s="279"/>
      <c r="AH76" s="300"/>
      <c r="AJ76" s="151">
        <f t="shared" si="27"/>
        <v>0</v>
      </c>
      <c r="AK76" s="151">
        <f t="shared" si="28"/>
        <v>0</v>
      </c>
      <c r="AL76" s="151">
        <f t="shared" si="29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30"/>
        <v>0</v>
      </c>
      <c r="AX76" s="313">
        <f t="shared" si="31"/>
        <v>0</v>
      </c>
      <c r="AY76" s="313">
        <f t="shared" si="32"/>
        <v>0</v>
      </c>
      <c r="AZ76" s="379"/>
      <c r="BA76" s="462"/>
      <c r="BB76" s="381"/>
      <c r="BC76" s="464"/>
      <c r="BD76" s="383"/>
      <c r="BF76" s="385"/>
      <c r="BH76" s="394">
        <f t="shared" si="33"/>
        <v>0</v>
      </c>
      <c r="BI76" s="431">
        <f t="shared" si="34"/>
        <v>0</v>
      </c>
      <c r="BJ76" s="394">
        <f t="shared" si="35"/>
        <v>0</v>
      </c>
      <c r="BK76" s="453"/>
      <c r="BL76" s="464"/>
      <c r="BM76" s="455"/>
      <c r="BN76" s="464"/>
      <c r="BO76" s="457"/>
      <c r="BP76" s="466"/>
      <c r="BQ76" s="459"/>
      <c r="BR76" s="468"/>
      <c r="BS76" s="431">
        <f t="shared" si="36"/>
        <v>0</v>
      </c>
      <c r="BT76" s="431">
        <f t="shared" si="37"/>
        <v>0</v>
      </c>
      <c r="BU76" s="431">
        <f t="shared" si="38"/>
        <v>0</v>
      </c>
      <c r="BV76" s="529"/>
      <c r="BX76" s="531"/>
      <c r="BZ76" s="534"/>
      <c r="CB76" s="536"/>
      <c r="CC76" s="493"/>
      <c r="CF76" s="395">
        <f t="shared" si="39"/>
        <v>0</v>
      </c>
      <c r="CG76" s="395">
        <f t="shared" si="40"/>
        <v>0</v>
      </c>
      <c r="CH76" s="395">
        <f t="shared" si="41"/>
        <v>0</v>
      </c>
    </row>
    <row r="77" spans="1:86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21"/>
        <v>0</v>
      </c>
      <c r="O77" s="151">
        <f t="shared" si="22"/>
        <v>0</v>
      </c>
      <c r="P77" s="151">
        <f t="shared" si="23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24"/>
        <v>0</v>
      </c>
      <c r="Z77" s="223">
        <f t="shared" si="25"/>
        <v>0</v>
      </c>
      <c r="AA77" s="223">
        <f t="shared" si="26"/>
        <v>0</v>
      </c>
      <c r="AB77" s="275"/>
      <c r="AD77" s="277"/>
      <c r="AF77" s="279"/>
      <c r="AH77" s="300"/>
      <c r="AJ77" s="151">
        <f t="shared" si="27"/>
        <v>0</v>
      </c>
      <c r="AK77" s="151">
        <f t="shared" si="28"/>
        <v>0</v>
      </c>
      <c r="AL77" s="151">
        <f t="shared" si="29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30"/>
        <v>0</v>
      </c>
      <c r="AX77" s="313">
        <f t="shared" si="31"/>
        <v>0</v>
      </c>
      <c r="AY77" s="313">
        <f t="shared" si="32"/>
        <v>0</v>
      </c>
      <c r="AZ77" s="379"/>
      <c r="BA77" s="462"/>
      <c r="BB77" s="381"/>
      <c r="BC77" s="464"/>
      <c r="BD77" s="383"/>
      <c r="BF77" s="385"/>
      <c r="BH77" s="394">
        <f t="shared" si="33"/>
        <v>0</v>
      </c>
      <c r="BI77" s="431">
        <f t="shared" si="34"/>
        <v>0</v>
      </c>
      <c r="BJ77" s="394">
        <f t="shared" si="35"/>
        <v>0</v>
      </c>
      <c r="BK77" s="453"/>
      <c r="BL77" s="464"/>
      <c r="BM77" s="455"/>
      <c r="BN77" s="464"/>
      <c r="BO77" s="457"/>
      <c r="BP77" s="466"/>
      <c r="BQ77" s="459"/>
      <c r="BR77" s="468"/>
      <c r="BS77" s="431">
        <f t="shared" si="36"/>
        <v>0</v>
      </c>
      <c r="BT77" s="431">
        <f t="shared" si="37"/>
        <v>0</v>
      </c>
      <c r="BU77" s="431">
        <f t="shared" si="38"/>
        <v>0</v>
      </c>
      <c r="BV77" s="529"/>
      <c r="BX77" s="531"/>
      <c r="BZ77" s="534"/>
      <c r="CB77" s="536"/>
      <c r="CC77" s="493"/>
      <c r="CF77" s="395">
        <f t="shared" si="39"/>
        <v>0</v>
      </c>
      <c r="CG77" s="395">
        <f t="shared" si="40"/>
        <v>0</v>
      </c>
      <c r="CH77" s="395">
        <f t="shared" si="41"/>
        <v>0</v>
      </c>
    </row>
    <row r="78" spans="1:86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21"/>
        <v>0</v>
      </c>
      <c r="O78" s="151">
        <f t="shared" si="22"/>
        <v>145</v>
      </c>
      <c r="P78" s="151">
        <f t="shared" si="23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24"/>
        <v>0</v>
      </c>
      <c r="Z78" s="223">
        <f t="shared" si="25"/>
        <v>0</v>
      </c>
      <c r="AA78" s="223">
        <f t="shared" si="26"/>
        <v>0</v>
      </c>
      <c r="AB78" s="275"/>
      <c r="AD78" s="277"/>
      <c r="AF78" s="279"/>
      <c r="AH78" s="300"/>
      <c r="AJ78" s="151">
        <f t="shared" si="27"/>
        <v>0</v>
      </c>
      <c r="AK78" s="151">
        <f t="shared" si="28"/>
        <v>0</v>
      </c>
      <c r="AL78" s="151">
        <f t="shared" si="29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30"/>
        <v>0</v>
      </c>
      <c r="AX78" s="313">
        <f t="shared" si="31"/>
        <v>0</v>
      </c>
      <c r="AY78" s="313">
        <f t="shared" si="32"/>
        <v>0</v>
      </c>
      <c r="AZ78" s="379"/>
      <c r="BA78" s="462"/>
      <c r="BB78" s="381"/>
      <c r="BC78" s="464"/>
      <c r="BD78" s="383"/>
      <c r="BF78" s="385"/>
      <c r="BH78" s="394">
        <f t="shared" si="33"/>
        <v>0</v>
      </c>
      <c r="BI78" s="431">
        <f t="shared" si="34"/>
        <v>0</v>
      </c>
      <c r="BJ78" s="394">
        <f t="shared" si="35"/>
        <v>0</v>
      </c>
      <c r="BK78" s="453"/>
      <c r="BL78" s="464"/>
      <c r="BM78" s="455"/>
      <c r="BN78" s="464"/>
      <c r="BO78" s="457"/>
      <c r="BP78" s="466"/>
      <c r="BQ78" s="459"/>
      <c r="BR78" s="468"/>
      <c r="BS78" s="431">
        <f t="shared" si="36"/>
        <v>0</v>
      </c>
      <c r="BT78" s="431">
        <f t="shared" si="37"/>
        <v>0</v>
      </c>
      <c r="BU78" s="431">
        <f t="shared" si="38"/>
        <v>0</v>
      </c>
      <c r="BV78" s="529"/>
      <c r="BX78" s="531"/>
      <c r="BZ78" s="534"/>
      <c r="CB78" s="536"/>
      <c r="CC78" s="493"/>
      <c r="CF78" s="395">
        <f t="shared" si="39"/>
        <v>0</v>
      </c>
      <c r="CG78" s="395">
        <f t="shared" si="40"/>
        <v>0</v>
      </c>
      <c r="CH78" s="395">
        <f t="shared" si="41"/>
        <v>0</v>
      </c>
    </row>
    <row r="79" spans="1:86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21"/>
        <v>0</v>
      </c>
      <c r="O79" s="151">
        <f t="shared" si="22"/>
        <v>0</v>
      </c>
      <c r="P79" s="151">
        <f t="shared" si="23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24"/>
        <v>0</v>
      </c>
      <c r="Z79" s="223">
        <f t="shared" si="25"/>
        <v>0</v>
      </c>
      <c r="AA79" s="223">
        <f t="shared" si="26"/>
        <v>0</v>
      </c>
      <c r="AB79" s="275"/>
      <c r="AD79" s="277"/>
      <c r="AF79" s="279"/>
      <c r="AH79" s="300"/>
      <c r="AJ79" s="151">
        <f t="shared" si="27"/>
        <v>0</v>
      </c>
      <c r="AK79" s="151">
        <f t="shared" si="28"/>
        <v>0</v>
      </c>
      <c r="AL79" s="151">
        <f t="shared" si="29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30"/>
        <v>0</v>
      </c>
      <c r="AX79" s="313">
        <f t="shared" si="31"/>
        <v>0</v>
      </c>
      <c r="AY79" s="313">
        <f t="shared" si="32"/>
        <v>0</v>
      </c>
      <c r="AZ79" s="379"/>
      <c r="BA79" s="462"/>
      <c r="BB79" s="381"/>
      <c r="BC79" s="464"/>
      <c r="BD79" s="383"/>
      <c r="BF79" s="385"/>
      <c r="BH79" s="394">
        <f t="shared" si="33"/>
        <v>0</v>
      </c>
      <c r="BI79" s="431">
        <f t="shared" si="34"/>
        <v>0</v>
      </c>
      <c r="BJ79" s="394">
        <f t="shared" si="35"/>
        <v>0</v>
      </c>
      <c r="BK79" s="453"/>
      <c r="BL79" s="464"/>
      <c r="BM79" s="455"/>
      <c r="BN79" s="464"/>
      <c r="BO79" s="457"/>
      <c r="BP79" s="466"/>
      <c r="BQ79" s="459"/>
      <c r="BR79" s="468"/>
      <c r="BS79" s="431">
        <f t="shared" si="36"/>
        <v>0</v>
      </c>
      <c r="BT79" s="431">
        <f t="shared" si="37"/>
        <v>0</v>
      </c>
      <c r="BU79" s="431">
        <f t="shared" si="38"/>
        <v>0</v>
      </c>
      <c r="BV79" s="529"/>
      <c r="BX79" s="531"/>
      <c r="BZ79" s="534"/>
      <c r="CB79" s="536"/>
      <c r="CC79" s="493"/>
      <c r="CF79" s="395">
        <f t="shared" si="39"/>
        <v>0</v>
      </c>
      <c r="CG79" s="395">
        <f t="shared" si="40"/>
        <v>0</v>
      </c>
      <c r="CH79" s="395">
        <f t="shared" si="41"/>
        <v>0</v>
      </c>
    </row>
    <row r="80" spans="1:86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21"/>
        <v>7</v>
      </c>
      <c r="O80" s="151">
        <f t="shared" si="22"/>
        <v>4900</v>
      </c>
      <c r="P80" s="151">
        <f t="shared" si="23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24"/>
        <v>2</v>
      </c>
      <c r="Z80" s="223">
        <f t="shared" si="25"/>
        <v>0</v>
      </c>
      <c r="AA80" s="223">
        <f t="shared" si="26"/>
        <v>2</v>
      </c>
      <c r="AB80" s="275">
        <v>1</v>
      </c>
      <c r="AD80" s="277"/>
      <c r="AF80" s="279">
        <v>4</v>
      </c>
      <c r="AH80" s="300"/>
      <c r="AJ80" s="151">
        <f t="shared" si="27"/>
        <v>5</v>
      </c>
      <c r="AK80" s="151">
        <f t="shared" si="28"/>
        <v>0</v>
      </c>
      <c r="AL80" s="151">
        <f t="shared" si="29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30"/>
        <v>7</v>
      </c>
      <c r="AX80" s="313">
        <f t="shared" si="31"/>
        <v>0</v>
      </c>
      <c r="AY80" s="313">
        <f t="shared" si="32"/>
        <v>7</v>
      </c>
      <c r="AZ80" s="379">
        <v>3</v>
      </c>
      <c r="BA80" s="463"/>
      <c r="BB80" s="381"/>
      <c r="BC80" s="465"/>
      <c r="BD80" s="383">
        <v>4</v>
      </c>
      <c r="BF80" s="385">
        <v>5</v>
      </c>
      <c r="BH80" s="394">
        <f t="shared" si="33"/>
        <v>12</v>
      </c>
      <c r="BI80" s="431">
        <f t="shared" si="34"/>
        <v>0</v>
      </c>
      <c r="BJ80" s="394">
        <f t="shared" si="35"/>
        <v>12</v>
      </c>
      <c r="BK80" s="453">
        <v>10</v>
      </c>
      <c r="BL80" s="465">
        <v>25</v>
      </c>
      <c r="BM80" s="455"/>
      <c r="BN80" s="465">
        <v>20</v>
      </c>
      <c r="BO80" s="457">
        <v>3</v>
      </c>
      <c r="BP80" s="467">
        <v>40</v>
      </c>
      <c r="BQ80" s="459">
        <v>2</v>
      </c>
      <c r="BR80" s="469">
        <v>20</v>
      </c>
      <c r="BS80" s="431">
        <f t="shared" si="36"/>
        <v>15</v>
      </c>
      <c r="BT80" s="431">
        <f t="shared" si="37"/>
        <v>105</v>
      </c>
      <c r="BU80" s="431">
        <f t="shared" si="38"/>
        <v>120</v>
      </c>
      <c r="BV80" s="527">
        <v>15</v>
      </c>
      <c r="BX80" s="530">
        <v>5</v>
      </c>
      <c r="BZ80" s="532">
        <v>15</v>
      </c>
      <c r="CB80" s="536"/>
      <c r="CC80" s="493"/>
      <c r="CF80" s="395">
        <f t="shared" si="39"/>
        <v>35</v>
      </c>
      <c r="CG80" s="395">
        <f t="shared" si="40"/>
        <v>0</v>
      </c>
      <c r="CH80" s="395">
        <f t="shared" si="41"/>
        <v>35</v>
      </c>
    </row>
    <row r="81" spans="1:86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21"/>
        <v>0</v>
      </c>
      <c r="O81" s="151">
        <f t="shared" si="22"/>
        <v>0</v>
      </c>
      <c r="P81" s="151">
        <f t="shared" si="23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24"/>
        <v>0</v>
      </c>
      <c r="Z81" s="223">
        <f t="shared" si="25"/>
        <v>0</v>
      </c>
      <c r="AA81" s="223">
        <f t="shared" si="26"/>
        <v>0</v>
      </c>
      <c r="AB81" s="275"/>
      <c r="AD81" s="277"/>
      <c r="AF81" s="279"/>
      <c r="AH81" s="300">
        <v>50</v>
      </c>
      <c r="AJ81" s="151">
        <f t="shared" si="27"/>
        <v>50</v>
      </c>
      <c r="AK81" s="151">
        <f t="shared" si="28"/>
        <v>0</v>
      </c>
      <c r="AL81" s="151">
        <f t="shared" si="29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30"/>
        <v>0</v>
      </c>
      <c r="AX81" s="313">
        <f t="shared" si="31"/>
        <v>0</v>
      </c>
      <c r="AY81" s="313">
        <f t="shared" si="32"/>
        <v>0</v>
      </c>
      <c r="AZ81" s="379"/>
      <c r="BA81" s="462"/>
      <c r="BB81" s="381"/>
      <c r="BC81" s="464"/>
      <c r="BD81" s="383"/>
      <c r="BF81" s="385"/>
      <c r="BH81" s="394">
        <f t="shared" si="33"/>
        <v>0</v>
      </c>
      <c r="BI81" s="431">
        <f t="shared" si="34"/>
        <v>0</v>
      </c>
      <c r="BJ81" s="394">
        <f t="shared" si="35"/>
        <v>0</v>
      </c>
      <c r="BK81" s="453"/>
      <c r="BL81" s="464"/>
      <c r="BM81" s="455"/>
      <c r="BN81" s="464"/>
      <c r="BO81" s="457"/>
      <c r="BP81" s="466"/>
      <c r="BQ81" s="459"/>
      <c r="BR81" s="468"/>
      <c r="BS81" s="431">
        <f t="shared" si="36"/>
        <v>0</v>
      </c>
      <c r="BT81" s="431">
        <f t="shared" si="37"/>
        <v>0</v>
      </c>
      <c r="BU81" s="431">
        <f t="shared" si="38"/>
        <v>0</v>
      </c>
      <c r="BV81" s="529"/>
      <c r="BX81" s="531"/>
      <c r="BZ81" s="534"/>
      <c r="CB81" s="536"/>
      <c r="CC81" s="493"/>
      <c r="CF81" s="395">
        <f t="shared" si="39"/>
        <v>0</v>
      </c>
      <c r="CG81" s="395">
        <f t="shared" si="40"/>
        <v>0</v>
      </c>
      <c r="CH81" s="395">
        <f t="shared" si="41"/>
        <v>0</v>
      </c>
    </row>
    <row r="82" spans="1:86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21"/>
        <v>550</v>
      </c>
      <c r="O82" s="151">
        <f t="shared" si="22"/>
        <v>0</v>
      </c>
      <c r="P82" s="151">
        <f t="shared" si="23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24"/>
        <v>100</v>
      </c>
      <c r="Z82" s="223">
        <f t="shared" si="25"/>
        <v>0</v>
      </c>
      <c r="AA82" s="223">
        <f t="shared" si="26"/>
        <v>100</v>
      </c>
      <c r="AB82" s="275">
        <v>100</v>
      </c>
      <c r="AD82" s="277"/>
      <c r="AF82" s="279"/>
      <c r="AH82" s="300"/>
      <c r="AJ82" s="151">
        <f t="shared" si="27"/>
        <v>100</v>
      </c>
      <c r="AK82" s="151">
        <f t="shared" si="28"/>
        <v>0</v>
      </c>
      <c r="AL82" s="151">
        <f t="shared" si="29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30"/>
        <v>100</v>
      </c>
      <c r="AX82" s="313">
        <f t="shared" si="31"/>
        <v>0</v>
      </c>
      <c r="AY82" s="313">
        <f t="shared" si="32"/>
        <v>100</v>
      </c>
      <c r="AZ82" s="379"/>
      <c r="BA82" s="463"/>
      <c r="BB82" s="381">
        <v>50</v>
      </c>
      <c r="BC82" s="465"/>
      <c r="BD82" s="383"/>
      <c r="BF82" s="385">
        <v>25</v>
      </c>
      <c r="BH82" s="394">
        <f t="shared" si="33"/>
        <v>75</v>
      </c>
      <c r="BI82" s="431">
        <f t="shared" si="34"/>
        <v>0</v>
      </c>
      <c r="BJ82" s="394">
        <f t="shared" si="35"/>
        <v>75</v>
      </c>
      <c r="BK82" s="453">
        <v>20</v>
      </c>
      <c r="BL82" s="465">
        <v>1450</v>
      </c>
      <c r="BM82" s="455">
        <v>50</v>
      </c>
      <c r="BN82" s="465">
        <v>1300</v>
      </c>
      <c r="BO82" s="457"/>
      <c r="BP82" s="467">
        <v>1350</v>
      </c>
      <c r="BQ82" s="459"/>
      <c r="BR82" s="469">
        <v>1400</v>
      </c>
      <c r="BS82" s="431">
        <f t="shared" si="36"/>
        <v>70</v>
      </c>
      <c r="BT82" s="431">
        <f t="shared" si="37"/>
        <v>5500</v>
      </c>
      <c r="BU82" s="431">
        <f t="shared" si="38"/>
        <v>5570</v>
      </c>
      <c r="BV82" s="529"/>
      <c r="BX82" s="531"/>
      <c r="BZ82" s="534">
        <v>10</v>
      </c>
      <c r="CB82" s="536">
        <v>10</v>
      </c>
      <c r="CC82" s="493"/>
      <c r="CF82" s="395">
        <f t="shared" si="39"/>
        <v>20</v>
      </c>
      <c r="CG82" s="395">
        <f t="shared" si="40"/>
        <v>0</v>
      </c>
      <c r="CH82" s="395">
        <f t="shared" si="41"/>
        <v>20</v>
      </c>
    </row>
    <row r="83" spans="1:86" s="7" customFormat="1" ht="15" x14ac:dyDescent="0.25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  <c r="BV83" s="529"/>
      <c r="BX83" s="531"/>
      <c r="BZ83" s="534"/>
      <c r="CB83" s="493"/>
      <c r="CC83" s="493"/>
      <c r="CF83" s="388"/>
      <c r="CG83" s="388"/>
      <c r="CH83" s="388"/>
    </row>
    <row r="84" spans="1:86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CB84" s="493"/>
      <c r="CC84" s="493"/>
      <c r="CF84" s="388"/>
      <c r="CG84" s="388"/>
      <c r="CH84" s="388"/>
    </row>
    <row r="85" spans="1:86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CB85" s="493"/>
      <c r="CC85" s="493"/>
      <c r="CF85" s="388"/>
      <c r="CG85" s="388"/>
      <c r="CH85" s="388"/>
    </row>
    <row r="86" spans="1:86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CB86" s="493"/>
      <c r="CC86" s="493"/>
      <c r="CF86" s="388"/>
      <c r="CG86" s="388"/>
      <c r="CH86" s="388"/>
    </row>
    <row r="87" spans="1:86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CB87" s="493"/>
      <c r="CC87" s="493"/>
      <c r="CF87" s="388"/>
      <c r="CG87" s="388"/>
      <c r="CH87" s="388"/>
    </row>
    <row r="88" spans="1:86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CB88" s="493"/>
      <c r="CC88" s="493"/>
      <c r="CF88" s="388"/>
      <c r="CG88" s="388"/>
      <c r="CH88" s="388"/>
    </row>
    <row r="89" spans="1:86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CB89" s="493"/>
      <c r="CC89" s="493"/>
      <c r="CF89" s="388"/>
      <c r="CG89" s="388"/>
      <c r="CH89" s="388"/>
    </row>
    <row r="90" spans="1:86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CB90" s="493"/>
      <c r="CC90" s="493"/>
      <c r="CF90" s="388"/>
      <c r="CG90" s="388"/>
      <c r="CH90" s="388"/>
    </row>
    <row r="91" spans="1:86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CB91" s="493"/>
      <c r="CC91" s="493"/>
      <c r="CF91" s="388"/>
      <c r="CG91" s="388"/>
      <c r="CH91" s="388"/>
    </row>
    <row r="92" spans="1:86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CB92" s="493"/>
      <c r="CC92" s="493"/>
      <c r="CF92" s="388"/>
      <c r="CG92" s="388"/>
      <c r="CH92" s="388"/>
    </row>
    <row r="93" spans="1:86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CB93" s="493"/>
      <c r="CC93" s="493"/>
      <c r="CF93" s="388"/>
      <c r="CG93" s="388"/>
      <c r="CH93" s="388"/>
    </row>
    <row r="94" spans="1:86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CB94" s="493"/>
      <c r="CC94" s="493"/>
      <c r="CF94" s="388"/>
      <c r="CG94" s="388"/>
      <c r="CH94" s="388"/>
    </row>
    <row r="95" spans="1:86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CB95" s="493"/>
      <c r="CC95" s="493"/>
      <c r="CF95" s="388"/>
      <c r="CG95" s="388"/>
      <c r="CH95" s="388"/>
    </row>
    <row r="96" spans="1:86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CB96" s="493"/>
      <c r="CC96" s="493"/>
      <c r="CF96" s="388"/>
      <c r="CG96" s="388"/>
      <c r="CH96" s="388"/>
    </row>
    <row r="97" spans="1:86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CB97" s="493"/>
      <c r="CC97" s="493"/>
      <c r="CF97" s="388"/>
      <c r="CG97" s="388"/>
      <c r="CH97" s="388"/>
    </row>
    <row r="98" spans="1:86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CB98" s="493"/>
      <c r="CC98" s="493"/>
      <c r="CF98" s="388"/>
      <c r="CG98" s="388"/>
      <c r="CH98" s="388"/>
    </row>
    <row r="99" spans="1:86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CB99" s="493"/>
      <c r="CC99" s="493"/>
      <c r="CF99" s="388"/>
      <c r="CG99" s="388"/>
      <c r="CH99" s="388"/>
    </row>
    <row r="100" spans="1:86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CB100" s="493"/>
      <c r="CC100" s="493"/>
      <c r="CF100" s="388"/>
      <c r="CG100" s="388"/>
      <c r="CH100" s="388"/>
    </row>
    <row r="101" spans="1:86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CB101" s="493"/>
      <c r="CC101" s="493"/>
      <c r="CF101" s="388"/>
      <c r="CG101" s="388"/>
      <c r="CH101" s="388"/>
    </row>
    <row r="102" spans="1:86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CB102" s="493"/>
      <c r="CC102" s="493"/>
      <c r="CF102" s="388"/>
      <c r="CG102" s="388"/>
      <c r="CH102" s="388"/>
    </row>
    <row r="103" spans="1:86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CB103" s="493"/>
      <c r="CC103" s="493"/>
      <c r="CF103" s="388"/>
      <c r="CG103" s="388"/>
      <c r="CH103" s="388"/>
    </row>
    <row r="104" spans="1:86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CB104" s="493"/>
      <c r="CC104" s="493"/>
      <c r="CF104" s="388"/>
      <c r="CG104" s="388"/>
      <c r="CH104" s="388"/>
    </row>
    <row r="105" spans="1:86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CB105" s="493"/>
      <c r="CC105" s="493"/>
      <c r="CF105" s="388"/>
      <c r="CG105" s="388"/>
      <c r="CH105" s="388"/>
    </row>
    <row r="106" spans="1:86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CB106" s="493"/>
      <c r="CC106" s="493"/>
      <c r="CF106" s="388"/>
      <c r="CG106" s="388"/>
      <c r="CH106" s="388"/>
    </row>
    <row r="107" spans="1:86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CB107" s="493"/>
      <c r="CC107" s="493"/>
      <c r="CF107" s="388"/>
      <c r="CG107" s="388"/>
      <c r="CH107" s="388"/>
    </row>
    <row r="108" spans="1:86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CB108" s="493"/>
      <c r="CC108" s="493"/>
      <c r="CF108" s="388"/>
      <c r="CG108" s="388"/>
      <c r="CH108" s="388"/>
    </row>
    <row r="109" spans="1:86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CB109" s="493"/>
      <c r="CC109" s="493"/>
      <c r="CF109" s="388"/>
      <c r="CG109" s="388"/>
      <c r="CH109" s="388"/>
    </row>
    <row r="110" spans="1:86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CB110" s="493"/>
      <c r="CC110" s="493"/>
      <c r="CF110" s="388"/>
      <c r="CG110" s="388"/>
      <c r="CH110" s="388"/>
    </row>
    <row r="111" spans="1:86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CB111" s="493"/>
      <c r="CC111" s="493"/>
      <c r="CF111" s="388"/>
      <c r="CG111" s="388"/>
      <c r="CH111" s="388"/>
    </row>
    <row r="112" spans="1:86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CB112" s="493"/>
      <c r="CC112" s="493"/>
      <c r="CF112" s="388"/>
      <c r="CG112" s="388"/>
      <c r="CH112" s="388"/>
    </row>
    <row r="113" spans="1:86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CB113" s="493"/>
      <c r="CC113" s="493"/>
      <c r="CF113" s="388"/>
      <c r="CG113" s="388"/>
      <c r="CH113" s="388"/>
    </row>
    <row r="114" spans="1:86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CB114" s="493"/>
      <c r="CC114" s="493"/>
      <c r="CF114" s="388"/>
      <c r="CG114" s="388"/>
      <c r="CH114" s="388"/>
    </row>
    <row r="115" spans="1:86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CB115" s="493"/>
      <c r="CC115" s="493"/>
      <c r="CF115" s="388"/>
      <c r="CG115" s="388"/>
      <c r="CH115" s="388"/>
    </row>
    <row r="116" spans="1:86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CB116" s="493"/>
      <c r="CC116" s="493"/>
      <c r="CF116" s="388"/>
      <c r="CG116" s="388"/>
      <c r="CH116" s="388"/>
    </row>
    <row r="117" spans="1:86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CB117" s="493"/>
      <c r="CC117" s="493"/>
      <c r="CF117" s="388"/>
      <c r="CG117" s="388"/>
      <c r="CH117" s="388"/>
    </row>
    <row r="118" spans="1:86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CB118" s="493"/>
      <c r="CC118" s="493"/>
      <c r="CF118" s="388"/>
      <c r="CG118" s="388"/>
      <c r="CH118" s="388"/>
    </row>
    <row r="119" spans="1:86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CB119" s="493"/>
      <c r="CC119" s="493"/>
      <c r="CF119" s="388"/>
      <c r="CG119" s="388"/>
      <c r="CH119" s="388"/>
    </row>
    <row r="120" spans="1:86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CB120" s="493"/>
      <c r="CC120" s="493"/>
      <c r="CF120" s="388"/>
      <c r="CG120" s="388"/>
      <c r="CH120" s="388"/>
    </row>
    <row r="121" spans="1:86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CB121" s="493"/>
      <c r="CC121" s="493"/>
      <c r="CF121" s="388"/>
      <c r="CG121" s="388"/>
      <c r="CH121" s="388"/>
    </row>
    <row r="122" spans="1:86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CB122" s="493"/>
      <c r="CC122" s="493"/>
      <c r="CF122" s="388"/>
      <c r="CG122" s="388"/>
      <c r="CH122" s="388"/>
    </row>
    <row r="123" spans="1:86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CB123" s="493"/>
      <c r="CC123" s="493"/>
      <c r="CF123" s="388"/>
      <c r="CG123" s="388"/>
      <c r="CH123" s="388"/>
    </row>
    <row r="124" spans="1:86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CB124" s="493"/>
      <c r="CC124" s="493"/>
      <c r="CF124" s="388"/>
      <c r="CG124" s="388"/>
      <c r="CH124" s="388"/>
    </row>
    <row r="125" spans="1:86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CB125" s="493"/>
      <c r="CC125" s="493"/>
      <c r="CF125" s="388"/>
      <c r="CG125" s="388"/>
      <c r="CH125" s="388"/>
    </row>
    <row r="126" spans="1:86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CB126" s="493"/>
      <c r="CC126" s="493"/>
      <c r="CF126" s="388"/>
      <c r="CG126" s="388"/>
      <c r="CH126" s="388"/>
    </row>
    <row r="127" spans="1:86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CB127" s="493"/>
      <c r="CC127" s="493"/>
      <c r="CF127" s="388"/>
      <c r="CG127" s="388"/>
      <c r="CH127" s="388"/>
    </row>
    <row r="128" spans="1:86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CB128" s="493"/>
      <c r="CC128" s="493"/>
      <c r="CF128" s="388"/>
      <c r="CG128" s="388"/>
      <c r="CH128" s="388"/>
    </row>
    <row r="129" spans="1:86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CB129" s="493"/>
      <c r="CC129" s="493"/>
      <c r="CF129" s="388"/>
      <c r="CG129" s="388"/>
      <c r="CH129" s="388"/>
    </row>
    <row r="130" spans="1:86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CB130" s="493"/>
      <c r="CC130" s="493"/>
      <c r="CF130" s="388"/>
      <c r="CG130" s="388"/>
      <c r="CH130" s="388"/>
    </row>
    <row r="131" spans="1:86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CB131" s="493"/>
      <c r="CC131" s="493"/>
      <c r="CF131" s="388"/>
      <c r="CG131" s="388"/>
      <c r="CH131" s="388"/>
    </row>
    <row r="132" spans="1:86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CB132" s="493"/>
      <c r="CC132" s="493"/>
      <c r="CF132" s="388"/>
      <c r="CG132" s="388"/>
      <c r="CH132" s="388"/>
    </row>
    <row r="133" spans="1:86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CB133" s="493"/>
      <c r="CC133" s="493"/>
      <c r="CF133" s="388"/>
      <c r="CG133" s="388"/>
      <c r="CH133" s="388"/>
    </row>
    <row r="134" spans="1:86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CB134" s="493"/>
      <c r="CC134" s="493"/>
      <c r="CF134" s="388"/>
      <c r="CG134" s="388"/>
      <c r="CH134" s="388"/>
    </row>
    <row r="135" spans="1:86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CB135" s="493"/>
      <c r="CC135" s="493"/>
      <c r="CF135" s="388"/>
      <c r="CG135" s="388"/>
      <c r="CH135" s="388"/>
    </row>
    <row r="136" spans="1:86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CB136" s="493"/>
      <c r="CC136" s="493"/>
      <c r="CF136" s="388"/>
      <c r="CG136" s="388"/>
      <c r="CH136" s="388"/>
    </row>
    <row r="137" spans="1:86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CB137" s="493"/>
      <c r="CC137" s="493"/>
      <c r="CF137" s="388"/>
      <c r="CG137" s="388"/>
      <c r="CH137" s="388"/>
    </row>
    <row r="138" spans="1:86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CB138" s="493"/>
      <c r="CC138" s="493"/>
      <c r="CF138" s="388"/>
      <c r="CG138" s="388"/>
      <c r="CH138" s="388"/>
    </row>
    <row r="139" spans="1:86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CB139" s="493"/>
      <c r="CC139" s="493"/>
      <c r="CF139" s="388"/>
      <c r="CG139" s="388"/>
      <c r="CH139" s="388"/>
    </row>
    <row r="140" spans="1:86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CB140" s="493"/>
      <c r="CC140" s="493"/>
      <c r="CF140" s="388"/>
      <c r="CG140" s="388"/>
      <c r="CH140" s="388"/>
    </row>
    <row r="141" spans="1:86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CB141" s="493"/>
      <c r="CC141" s="493"/>
      <c r="CF141" s="388"/>
      <c r="CG141" s="388"/>
      <c r="CH141" s="388"/>
    </row>
    <row r="142" spans="1:86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CB142" s="493"/>
      <c r="CC142" s="493"/>
      <c r="CF142" s="388"/>
      <c r="CG142" s="388"/>
      <c r="CH142" s="388"/>
    </row>
    <row r="143" spans="1:86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CB143" s="493"/>
      <c r="CC143" s="493"/>
      <c r="CF143" s="388"/>
      <c r="CG143" s="388"/>
      <c r="CH143" s="388"/>
    </row>
    <row r="144" spans="1:86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CB144" s="493"/>
      <c r="CC144" s="493"/>
      <c r="CF144" s="388"/>
      <c r="CG144" s="388"/>
      <c r="CH144" s="388"/>
    </row>
    <row r="145" spans="1:86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CB145" s="493"/>
      <c r="CC145" s="493"/>
      <c r="CF145" s="388"/>
      <c r="CG145" s="388"/>
      <c r="CH145" s="388"/>
    </row>
    <row r="146" spans="1:86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CB146" s="493"/>
      <c r="CC146" s="493"/>
      <c r="CF146" s="388"/>
      <c r="CG146" s="388"/>
      <c r="CH146" s="388"/>
    </row>
    <row r="147" spans="1:86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CB147" s="493"/>
      <c r="CC147" s="493"/>
      <c r="CF147" s="388"/>
      <c r="CG147" s="388"/>
      <c r="CH147" s="388"/>
    </row>
    <row r="148" spans="1:86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CB148" s="493"/>
      <c r="CC148" s="493"/>
      <c r="CF148" s="388"/>
      <c r="CG148" s="388"/>
      <c r="CH148" s="388"/>
    </row>
    <row r="149" spans="1:86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CB149" s="493"/>
      <c r="CC149" s="493"/>
      <c r="CF149" s="388"/>
      <c r="CG149" s="388"/>
      <c r="CH149" s="388"/>
    </row>
    <row r="150" spans="1:86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CB150" s="493"/>
      <c r="CC150" s="493"/>
      <c r="CF150" s="388"/>
      <c r="CG150" s="388"/>
      <c r="CH150" s="388"/>
    </row>
    <row r="151" spans="1:86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CB151" s="493"/>
      <c r="CC151" s="493"/>
      <c r="CF151" s="388"/>
      <c r="CG151" s="388"/>
      <c r="CH151" s="388"/>
    </row>
    <row r="152" spans="1:86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CB152" s="493"/>
      <c r="CC152" s="493"/>
      <c r="CF152" s="388"/>
      <c r="CG152" s="388"/>
      <c r="CH152" s="388"/>
    </row>
    <row r="153" spans="1:86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CB153" s="493"/>
      <c r="CC153" s="493"/>
      <c r="CF153" s="388"/>
      <c r="CG153" s="388"/>
      <c r="CH153" s="388"/>
    </row>
    <row r="154" spans="1:86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CB154" s="493"/>
      <c r="CC154" s="493"/>
      <c r="CF154" s="388"/>
      <c r="CG154" s="388"/>
      <c r="CH154" s="388"/>
    </row>
    <row r="155" spans="1:86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CB155" s="493"/>
      <c r="CC155" s="493"/>
      <c r="CF155" s="388"/>
      <c r="CG155" s="388"/>
      <c r="CH155" s="388"/>
    </row>
    <row r="156" spans="1:86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CB156" s="493"/>
      <c r="CC156" s="493"/>
      <c r="CF156" s="388"/>
      <c r="CG156" s="388"/>
      <c r="CH156" s="388"/>
    </row>
    <row r="157" spans="1:86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CB157" s="493"/>
      <c r="CC157" s="493"/>
      <c r="CF157" s="388"/>
      <c r="CG157" s="388"/>
      <c r="CH157" s="388"/>
    </row>
    <row r="158" spans="1:86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CB158" s="493"/>
      <c r="CC158" s="493"/>
      <c r="CF158" s="388"/>
      <c r="CG158" s="388"/>
      <c r="CH158" s="388"/>
    </row>
    <row r="159" spans="1:86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CB159" s="493"/>
      <c r="CC159" s="493"/>
      <c r="CF159" s="388"/>
      <c r="CG159" s="388"/>
      <c r="CH159" s="388"/>
    </row>
    <row r="160" spans="1:86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CB160" s="493"/>
      <c r="CC160" s="493"/>
      <c r="CF160" s="388"/>
      <c r="CG160" s="388"/>
      <c r="CH160" s="388"/>
    </row>
    <row r="161" spans="1:86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CB161" s="493"/>
      <c r="CC161" s="493"/>
      <c r="CF161" s="388"/>
      <c r="CG161" s="388"/>
      <c r="CH161" s="388"/>
    </row>
    <row r="162" spans="1:86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CB162" s="493"/>
      <c r="CC162" s="493"/>
      <c r="CF162" s="388"/>
      <c r="CG162" s="388"/>
      <c r="CH162" s="388"/>
    </row>
    <row r="163" spans="1:86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CB163" s="493"/>
      <c r="CC163" s="493"/>
      <c r="CF163" s="388"/>
      <c r="CG163" s="388"/>
      <c r="CH163" s="388"/>
    </row>
    <row r="164" spans="1:86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CB164" s="493"/>
      <c r="CC164" s="493"/>
      <c r="CF164" s="388"/>
      <c r="CG164" s="388"/>
      <c r="CH164" s="388"/>
    </row>
    <row r="165" spans="1:86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CB165" s="493"/>
      <c r="CC165" s="493"/>
      <c r="CF165" s="388"/>
      <c r="CG165" s="388"/>
      <c r="CH165" s="388"/>
    </row>
    <row r="166" spans="1:86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CB166" s="493"/>
      <c r="CC166" s="493"/>
      <c r="CF166" s="388"/>
      <c r="CG166" s="388"/>
      <c r="CH166" s="388"/>
    </row>
    <row r="167" spans="1:86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CB167" s="493"/>
      <c r="CC167" s="493"/>
      <c r="CF167" s="388"/>
      <c r="CG167" s="388"/>
      <c r="CH167" s="388"/>
    </row>
    <row r="168" spans="1:86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CB168" s="493"/>
      <c r="CC168" s="493"/>
      <c r="CF168" s="388"/>
      <c r="CG168" s="388"/>
      <c r="CH168" s="388"/>
    </row>
    <row r="169" spans="1:86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CB169" s="493"/>
      <c r="CC169" s="493"/>
      <c r="CF169" s="388"/>
      <c r="CG169" s="388"/>
      <c r="CH169" s="388"/>
    </row>
    <row r="170" spans="1:86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CB170" s="493"/>
      <c r="CC170" s="493"/>
      <c r="CF170" s="388"/>
      <c r="CG170" s="388"/>
      <c r="CH170" s="388"/>
    </row>
    <row r="171" spans="1:86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CB171" s="493"/>
      <c r="CC171" s="493"/>
      <c r="CF171" s="388"/>
      <c r="CG171" s="388"/>
      <c r="CH171" s="388"/>
    </row>
    <row r="172" spans="1:86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CB172" s="493"/>
      <c r="CC172" s="493"/>
      <c r="CF172" s="388"/>
      <c r="CG172" s="388"/>
      <c r="CH172" s="388"/>
    </row>
    <row r="173" spans="1:86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CB173" s="493"/>
      <c r="CC173" s="493"/>
      <c r="CF173" s="388"/>
      <c r="CG173" s="388"/>
      <c r="CH173" s="388"/>
    </row>
    <row r="174" spans="1:86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CB174" s="493"/>
      <c r="CC174" s="493"/>
      <c r="CF174" s="388"/>
      <c r="CG174" s="388"/>
      <c r="CH174" s="388"/>
    </row>
    <row r="175" spans="1:86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CB175" s="493"/>
      <c r="CC175" s="493"/>
      <c r="CF175" s="388"/>
      <c r="CG175" s="388"/>
      <c r="CH175" s="388"/>
    </row>
    <row r="176" spans="1:86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CB176" s="493"/>
      <c r="CC176" s="493"/>
      <c r="CF176" s="388"/>
      <c r="CG176" s="388"/>
      <c r="CH176" s="388"/>
    </row>
    <row r="177" spans="1:86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CB177" s="493"/>
      <c r="CC177" s="493"/>
      <c r="CF177" s="388"/>
      <c r="CG177" s="388"/>
      <c r="CH177" s="388"/>
    </row>
    <row r="178" spans="1:86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CB178" s="493"/>
      <c r="CC178" s="493"/>
      <c r="CF178" s="388"/>
      <c r="CG178" s="388"/>
      <c r="CH178" s="388"/>
    </row>
    <row r="179" spans="1:86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CB179" s="493"/>
      <c r="CC179" s="493"/>
      <c r="CF179" s="388"/>
      <c r="CG179" s="388"/>
      <c r="CH179" s="388"/>
    </row>
    <row r="180" spans="1:86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CB180" s="493"/>
      <c r="CC180" s="493"/>
      <c r="CF180" s="388"/>
      <c r="CG180" s="388"/>
      <c r="CH180" s="388"/>
    </row>
    <row r="181" spans="1:86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CB181" s="493"/>
      <c r="CC181" s="493"/>
      <c r="CF181" s="388"/>
      <c r="CG181" s="388"/>
      <c r="CH181" s="388"/>
    </row>
    <row r="182" spans="1:86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CB182" s="493"/>
      <c r="CC182" s="493"/>
      <c r="CF182" s="388"/>
      <c r="CG182" s="388"/>
      <c r="CH182" s="388"/>
    </row>
    <row r="183" spans="1:86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CB183" s="493"/>
      <c r="CC183" s="493"/>
      <c r="CF183" s="388"/>
      <c r="CG183" s="388"/>
      <c r="CH183" s="388"/>
    </row>
    <row r="184" spans="1:86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CB184" s="493"/>
      <c r="CC184" s="493"/>
      <c r="CF184" s="388"/>
      <c r="CG184" s="388"/>
      <c r="CH184" s="388"/>
    </row>
    <row r="185" spans="1:86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CB185" s="493"/>
      <c r="CC185" s="493"/>
      <c r="CF185" s="388"/>
      <c r="CG185" s="388"/>
      <c r="CH185" s="388"/>
    </row>
  </sheetData>
  <mergeCells count="45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  <mergeCell ref="AM1:AY1"/>
    <mergeCell ref="AM2:AN2"/>
    <mergeCell ref="AO2:AP2"/>
    <mergeCell ref="AQ2:AR2"/>
    <mergeCell ref="AU2:AV2"/>
    <mergeCell ref="AW2:AY2"/>
    <mergeCell ref="AS2:AT2"/>
    <mergeCell ref="BV1:CH1"/>
    <mergeCell ref="BV2:BW2"/>
    <mergeCell ref="BX2:BY2"/>
    <mergeCell ref="BZ2:CA2"/>
    <mergeCell ref="CD2:CE2"/>
    <mergeCell ref="CF2:CH2"/>
    <mergeCell ref="CB2:CC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9"/>
  <sheetViews>
    <sheetView zoomScaleNormal="100" workbookViewId="0">
      <pane xSplit="7515" topLeftCell="BS1" activePane="topRight"/>
      <selection activeCell="A9" sqref="A9"/>
      <selection pane="topRight" activeCell="CI6" sqref="CI6"/>
    </sheetView>
  </sheetViews>
  <sheetFormatPr defaultRowHeight="12" x14ac:dyDescent="0.2"/>
  <cols>
    <col min="1" max="1" width="67.85546875" style="8" customWidth="1"/>
    <col min="2" max="14" width="4.85546875" style="59" customWidth="1"/>
    <col min="15" max="60" width="4.85546875" style="8" customWidth="1"/>
    <col min="61" max="68" width="4.42578125" style="8" customWidth="1"/>
    <col min="69" max="71" width="5.7109375" style="8" customWidth="1"/>
    <col min="72" max="77" width="4.28515625" style="8" customWidth="1"/>
    <col min="78" max="79" width="4.28515625" style="492" customWidth="1"/>
    <col min="80" max="81" width="4.28515625" style="8" customWidth="1"/>
    <col min="82" max="84" width="5" style="8" customWidth="1"/>
    <col min="85" max="16384" width="9.140625" style="8"/>
  </cols>
  <sheetData>
    <row r="1" spans="1:84" s="351" customFormat="1" ht="28.5" customHeight="1" x14ac:dyDescent="0.3">
      <c r="A1" s="350"/>
      <c r="B1" s="570" t="s">
        <v>576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61" t="s">
        <v>709</v>
      </c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1" t="s">
        <v>719</v>
      </c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1" t="s">
        <v>736</v>
      </c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1" t="s">
        <v>747</v>
      </c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1" t="s">
        <v>770</v>
      </c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1" t="s">
        <v>774</v>
      </c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</row>
    <row r="2" spans="1:84" ht="36" customHeight="1" x14ac:dyDescent="0.35">
      <c r="A2" s="349" t="s">
        <v>393</v>
      </c>
      <c r="B2" s="572" t="s">
        <v>5</v>
      </c>
      <c r="C2" s="573"/>
      <c r="D2" s="572" t="s">
        <v>6</v>
      </c>
      <c r="E2" s="573"/>
      <c r="F2" s="572" t="s">
        <v>2</v>
      </c>
      <c r="G2" s="573"/>
      <c r="H2" s="572" t="s">
        <v>3</v>
      </c>
      <c r="I2" s="573"/>
      <c r="J2" s="572" t="s">
        <v>525</v>
      </c>
      <c r="K2" s="573"/>
      <c r="L2" s="574" t="s">
        <v>4</v>
      </c>
      <c r="M2" s="575"/>
      <c r="N2" s="576"/>
      <c r="O2" s="540" t="s">
        <v>5</v>
      </c>
      <c r="P2" s="541"/>
      <c r="Q2" s="540" t="s">
        <v>6</v>
      </c>
      <c r="R2" s="541"/>
      <c r="S2" s="540" t="s">
        <v>2</v>
      </c>
      <c r="T2" s="541"/>
      <c r="U2" s="540" t="s">
        <v>3</v>
      </c>
      <c r="V2" s="541"/>
      <c r="W2" s="542" t="s">
        <v>4</v>
      </c>
      <c r="X2" s="542"/>
      <c r="Y2" s="543"/>
      <c r="Z2" s="540" t="s">
        <v>5</v>
      </c>
      <c r="AA2" s="541"/>
      <c r="AB2" s="540" t="s">
        <v>6</v>
      </c>
      <c r="AC2" s="541"/>
      <c r="AD2" s="540" t="s">
        <v>2</v>
      </c>
      <c r="AE2" s="541"/>
      <c r="AF2" s="540" t="s">
        <v>3</v>
      </c>
      <c r="AG2" s="541"/>
      <c r="AH2" s="542" t="s">
        <v>4</v>
      </c>
      <c r="AI2" s="542"/>
      <c r="AJ2" s="543"/>
      <c r="AK2" s="540" t="s">
        <v>5</v>
      </c>
      <c r="AL2" s="541"/>
      <c r="AM2" s="540" t="s">
        <v>6</v>
      </c>
      <c r="AN2" s="541"/>
      <c r="AO2" s="540" t="s">
        <v>2</v>
      </c>
      <c r="AP2" s="541"/>
      <c r="AQ2" s="540" t="s">
        <v>3</v>
      </c>
      <c r="AR2" s="541"/>
      <c r="AS2" s="540" t="s">
        <v>525</v>
      </c>
      <c r="AT2" s="541"/>
      <c r="AU2" s="542" t="s">
        <v>4</v>
      </c>
      <c r="AV2" s="542"/>
      <c r="AW2" s="543"/>
      <c r="AX2" s="540" t="s">
        <v>5</v>
      </c>
      <c r="AY2" s="541"/>
      <c r="AZ2" s="540" t="s">
        <v>6</v>
      </c>
      <c r="BA2" s="541"/>
      <c r="BB2" s="540" t="s">
        <v>2</v>
      </c>
      <c r="BC2" s="541"/>
      <c r="BD2" s="540" t="s">
        <v>3</v>
      </c>
      <c r="BE2" s="541"/>
      <c r="BF2" s="542" t="s">
        <v>4</v>
      </c>
      <c r="BG2" s="542"/>
      <c r="BH2" s="543"/>
      <c r="BI2" s="540" t="s">
        <v>5</v>
      </c>
      <c r="BJ2" s="541"/>
      <c r="BK2" s="540" t="s">
        <v>6</v>
      </c>
      <c r="BL2" s="541"/>
      <c r="BM2" s="540" t="s">
        <v>2</v>
      </c>
      <c r="BN2" s="541"/>
      <c r="BO2" s="540" t="s">
        <v>3</v>
      </c>
      <c r="BP2" s="541"/>
      <c r="BQ2" s="542" t="s">
        <v>4</v>
      </c>
      <c r="BR2" s="542"/>
      <c r="BS2" s="543"/>
      <c r="BT2" s="540" t="s">
        <v>5</v>
      </c>
      <c r="BU2" s="541"/>
      <c r="BV2" s="540" t="s">
        <v>6</v>
      </c>
      <c r="BW2" s="541"/>
      <c r="BX2" s="540" t="s">
        <v>2</v>
      </c>
      <c r="BY2" s="541"/>
      <c r="BZ2" s="540" t="s">
        <v>3</v>
      </c>
      <c r="CA2" s="541"/>
      <c r="CB2" s="540" t="s">
        <v>525</v>
      </c>
      <c r="CC2" s="541"/>
      <c r="CD2" s="542" t="s">
        <v>4</v>
      </c>
      <c r="CE2" s="542"/>
      <c r="CF2" s="543"/>
    </row>
    <row r="3" spans="1:84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9" t="s">
        <v>0</v>
      </c>
      <c r="BR3" s="429" t="s">
        <v>7</v>
      </c>
      <c r="BS3" s="429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</row>
    <row r="4" spans="1:84" ht="78.7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86" t="s">
        <v>767</v>
      </c>
      <c r="BL4" s="486" t="s">
        <v>767</v>
      </c>
      <c r="BM4" s="486" t="s">
        <v>768</v>
      </c>
      <c r="BN4" s="486" t="s">
        <v>768</v>
      </c>
      <c r="BO4" s="486" t="s">
        <v>769</v>
      </c>
      <c r="BP4" s="486" t="s">
        <v>769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</row>
    <row r="5" spans="1:84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  <c r="BJ5" s="471">
        <v>805</v>
      </c>
      <c r="BK5" s="471"/>
      <c r="BL5" s="471">
        <v>780</v>
      </c>
      <c r="BM5" s="471"/>
      <c r="BN5" s="471">
        <v>755</v>
      </c>
      <c r="BO5" s="471"/>
      <c r="BP5" s="471">
        <v>800</v>
      </c>
      <c r="BQ5" s="394">
        <f>BI5+BK5+BM5+BO5</f>
        <v>0</v>
      </c>
      <c r="BR5" s="394">
        <f>BJ5+BL5+BN5+BP5</f>
        <v>3140</v>
      </c>
      <c r="BS5" s="394">
        <f>BQ5+BR5</f>
        <v>3140</v>
      </c>
      <c r="BT5" s="152">
        <v>240</v>
      </c>
      <c r="BU5" s="154"/>
      <c r="BV5" s="152">
        <v>240</v>
      </c>
      <c r="BW5" s="154"/>
      <c r="BX5" s="152">
        <v>280</v>
      </c>
      <c r="BY5" s="154"/>
      <c r="BZ5" s="152">
        <v>356</v>
      </c>
      <c r="CA5" s="154"/>
      <c r="CB5" s="152">
        <v>140</v>
      </c>
      <c r="CD5" s="431">
        <f>BT5+BV5+BX5+BZ5+CB5</f>
        <v>1256</v>
      </c>
      <c r="CE5" s="431">
        <f>BU5+BW5+BY5+CA5+CC5</f>
        <v>0</v>
      </c>
      <c r="CF5" s="431">
        <f>CD5+CE5</f>
        <v>1256</v>
      </c>
    </row>
    <row r="6" spans="1:84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  <c r="BJ6" s="471">
        <v>610</v>
      </c>
      <c r="BK6" s="471"/>
      <c r="BL6" s="471">
        <v>640</v>
      </c>
      <c r="BM6" s="471"/>
      <c r="BN6" s="471">
        <v>655</v>
      </c>
      <c r="BO6" s="471"/>
      <c r="BP6" s="471">
        <v>625</v>
      </c>
      <c r="BQ6" s="431">
        <f t="shared" ref="BQ6:BQ21" si="15">BI6+BK6+BM6+BO6</f>
        <v>0</v>
      </c>
      <c r="BR6" s="431">
        <f t="shared" ref="BR6:BR21" si="16">BJ6+BL6+BN6+BP6</f>
        <v>2530</v>
      </c>
      <c r="BS6" s="431">
        <f t="shared" ref="BS6:BS21" si="17">BQ6+BR6</f>
        <v>2530</v>
      </c>
      <c r="BT6" s="239">
        <v>170</v>
      </c>
      <c r="BU6" s="471"/>
      <c r="BV6" s="239">
        <v>185</v>
      </c>
      <c r="BW6" s="471"/>
      <c r="BX6" s="239">
        <v>155</v>
      </c>
      <c r="BY6" s="471"/>
      <c r="BZ6" s="239">
        <v>250</v>
      </c>
      <c r="CA6" s="471"/>
      <c r="CB6" s="239">
        <v>29</v>
      </c>
      <c r="CD6" s="499">
        <f t="shared" ref="CD6:CD21" si="18">BT6+BV6+BX6+BZ6+CB6</f>
        <v>789</v>
      </c>
      <c r="CE6" s="499">
        <f t="shared" ref="CE6:CE21" si="19">BU6+BW6+BY6+CA6+CC6</f>
        <v>0</v>
      </c>
      <c r="CF6" s="499">
        <f t="shared" ref="CF6:CF21" si="20">CD6+CE6</f>
        <v>789</v>
      </c>
    </row>
    <row r="7" spans="1:84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  <c r="BJ7" s="471"/>
      <c r="BK7" s="471"/>
      <c r="BL7" s="471"/>
      <c r="BM7" s="471"/>
      <c r="BN7" s="471"/>
      <c r="BO7" s="471"/>
      <c r="BP7" s="471"/>
      <c r="BQ7" s="431">
        <f t="shared" si="15"/>
        <v>0</v>
      </c>
      <c r="BR7" s="431">
        <f t="shared" si="16"/>
        <v>0</v>
      </c>
      <c r="BS7" s="431">
        <f t="shared" si="17"/>
        <v>0</v>
      </c>
      <c r="BT7" s="239">
        <v>671</v>
      </c>
      <c r="BU7" s="471"/>
      <c r="BV7" s="239">
        <v>471</v>
      </c>
      <c r="BW7" s="471"/>
      <c r="BX7" s="239">
        <v>361</v>
      </c>
      <c r="BY7" s="471"/>
      <c r="BZ7" s="239">
        <v>730</v>
      </c>
      <c r="CA7" s="471"/>
      <c r="CB7" s="239">
        <v>208</v>
      </c>
      <c r="CD7" s="499">
        <f t="shared" si="18"/>
        <v>2441</v>
      </c>
      <c r="CE7" s="499">
        <f t="shared" si="19"/>
        <v>0</v>
      </c>
      <c r="CF7" s="499">
        <f t="shared" si="20"/>
        <v>2441</v>
      </c>
    </row>
    <row r="8" spans="1:84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  <c r="BJ8" s="471">
        <v>15</v>
      </c>
      <c r="BK8" s="471"/>
      <c r="BL8" s="471">
        <v>20</v>
      </c>
      <c r="BM8" s="471"/>
      <c r="BN8" s="471">
        <v>20</v>
      </c>
      <c r="BO8" s="471"/>
      <c r="BP8" s="471">
        <v>15</v>
      </c>
      <c r="BQ8" s="431">
        <f t="shared" si="15"/>
        <v>0</v>
      </c>
      <c r="BR8" s="431">
        <f t="shared" si="16"/>
        <v>70</v>
      </c>
      <c r="BS8" s="431">
        <f t="shared" si="17"/>
        <v>70</v>
      </c>
      <c r="BT8" s="239">
        <v>3</v>
      </c>
      <c r="BU8" s="471"/>
      <c r="BV8" s="239">
        <v>3</v>
      </c>
      <c r="BW8" s="471"/>
      <c r="BX8" s="471"/>
      <c r="BY8" s="471"/>
      <c r="BZ8" s="239">
        <v>2</v>
      </c>
      <c r="CA8" s="471"/>
      <c r="CB8" s="471"/>
      <c r="CD8" s="499">
        <f t="shared" si="18"/>
        <v>8</v>
      </c>
      <c r="CE8" s="499">
        <f t="shared" si="19"/>
        <v>0</v>
      </c>
      <c r="CF8" s="499">
        <f t="shared" si="20"/>
        <v>8</v>
      </c>
    </row>
    <row r="9" spans="1:84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  <c r="BJ9" s="471">
        <v>10</v>
      </c>
      <c r="BK9" s="471"/>
      <c r="BL9" s="471">
        <v>11</v>
      </c>
      <c r="BM9" s="471"/>
      <c r="BN9" s="471">
        <v>14</v>
      </c>
      <c r="BO9" s="471"/>
      <c r="BP9" s="471">
        <v>12</v>
      </c>
      <c r="BQ9" s="431">
        <f t="shared" si="15"/>
        <v>0</v>
      </c>
      <c r="BR9" s="431">
        <f t="shared" si="16"/>
        <v>47</v>
      </c>
      <c r="BS9" s="431">
        <f t="shared" si="17"/>
        <v>47</v>
      </c>
      <c r="BT9" s="471"/>
      <c r="BU9" s="471"/>
      <c r="BV9" s="471"/>
      <c r="BW9" s="471"/>
      <c r="BX9" s="239">
        <v>4</v>
      </c>
      <c r="BY9" s="471"/>
      <c r="BZ9" s="239">
        <v>3</v>
      </c>
      <c r="CA9" s="471"/>
      <c r="CB9" s="471"/>
      <c r="CD9" s="499">
        <f t="shared" si="18"/>
        <v>7</v>
      </c>
      <c r="CE9" s="499">
        <f t="shared" si="19"/>
        <v>0</v>
      </c>
      <c r="CF9" s="499">
        <f t="shared" si="20"/>
        <v>7</v>
      </c>
    </row>
    <row r="10" spans="1:84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  <c r="BJ10" s="471">
        <v>50</v>
      </c>
      <c r="BK10" s="471"/>
      <c r="BL10" s="471">
        <v>60</v>
      </c>
      <c r="BM10" s="471"/>
      <c r="BN10" s="471">
        <v>25</v>
      </c>
      <c r="BO10" s="471"/>
      <c r="BP10" s="471">
        <v>30</v>
      </c>
      <c r="BQ10" s="431">
        <f t="shared" si="15"/>
        <v>0</v>
      </c>
      <c r="BR10" s="431">
        <f t="shared" si="16"/>
        <v>165</v>
      </c>
      <c r="BS10" s="431">
        <f t="shared" si="17"/>
        <v>165</v>
      </c>
      <c r="BT10" s="239">
        <v>59</v>
      </c>
      <c r="BU10" s="471"/>
      <c r="BV10" s="239">
        <v>60</v>
      </c>
      <c r="BW10" s="471"/>
      <c r="BX10" s="239">
        <v>91</v>
      </c>
      <c r="BY10" s="471"/>
      <c r="BZ10" s="239">
        <v>90</v>
      </c>
      <c r="CA10" s="471"/>
      <c r="CB10" s="239">
        <v>21</v>
      </c>
      <c r="CD10" s="499">
        <f t="shared" si="18"/>
        <v>321</v>
      </c>
      <c r="CE10" s="499">
        <f t="shared" si="19"/>
        <v>0</v>
      </c>
      <c r="CF10" s="499">
        <f t="shared" si="20"/>
        <v>321</v>
      </c>
    </row>
    <row r="11" spans="1:84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  <c r="BJ11" s="471">
        <v>55</v>
      </c>
      <c r="BK11" s="471"/>
      <c r="BL11" s="471"/>
      <c r="BM11" s="471"/>
      <c r="BN11" s="471"/>
      <c r="BO11" s="471"/>
      <c r="BP11" s="471"/>
      <c r="BQ11" s="431">
        <f t="shared" si="15"/>
        <v>0</v>
      </c>
      <c r="BR11" s="431">
        <f t="shared" si="16"/>
        <v>55</v>
      </c>
      <c r="BS11" s="431">
        <f t="shared" si="17"/>
        <v>55</v>
      </c>
      <c r="BT11" s="471"/>
      <c r="BU11" s="471"/>
      <c r="BV11" s="471"/>
      <c r="BW11" s="471"/>
      <c r="BX11" s="471"/>
      <c r="BY11" s="471"/>
      <c r="BZ11" s="471"/>
      <c r="CA11" s="471"/>
      <c r="CB11" s="471"/>
      <c r="CD11" s="499">
        <f t="shared" si="18"/>
        <v>0</v>
      </c>
      <c r="CE11" s="499">
        <f t="shared" si="19"/>
        <v>0</v>
      </c>
      <c r="CF11" s="499">
        <f t="shared" si="20"/>
        <v>0</v>
      </c>
    </row>
    <row r="12" spans="1:84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  <c r="BJ12" s="239"/>
      <c r="BK12" s="471"/>
      <c r="BL12" s="471"/>
      <c r="BM12" s="471"/>
      <c r="BN12" s="471"/>
      <c r="BO12" s="471"/>
      <c r="BP12" s="471"/>
      <c r="BQ12" s="431">
        <f t="shared" si="15"/>
        <v>0</v>
      </c>
      <c r="BR12" s="431">
        <f t="shared" si="16"/>
        <v>0</v>
      </c>
      <c r="BS12" s="431">
        <f t="shared" si="17"/>
        <v>0</v>
      </c>
      <c r="BT12" s="239">
        <v>71</v>
      </c>
      <c r="BU12" s="471"/>
      <c r="BV12" s="239">
        <v>67</v>
      </c>
      <c r="BW12" s="471"/>
      <c r="BX12" s="239">
        <v>55</v>
      </c>
      <c r="BY12" s="471"/>
      <c r="BZ12" s="239">
        <v>81</v>
      </c>
      <c r="CA12" s="471"/>
      <c r="CB12" s="239">
        <v>17</v>
      </c>
      <c r="CD12" s="499">
        <f t="shared" si="18"/>
        <v>291</v>
      </c>
      <c r="CE12" s="499">
        <f t="shared" si="19"/>
        <v>0</v>
      </c>
      <c r="CF12" s="499">
        <f t="shared" si="20"/>
        <v>291</v>
      </c>
    </row>
    <row r="13" spans="1:84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  <c r="BJ13" s="471"/>
      <c r="BK13" s="471"/>
      <c r="BL13" s="471"/>
      <c r="BM13" s="471"/>
      <c r="BN13" s="471"/>
      <c r="BO13" s="471"/>
      <c r="BP13" s="471"/>
      <c r="BQ13" s="431">
        <f t="shared" si="15"/>
        <v>0</v>
      </c>
      <c r="BR13" s="431">
        <f t="shared" si="16"/>
        <v>0</v>
      </c>
      <c r="BS13" s="431">
        <f t="shared" si="17"/>
        <v>0</v>
      </c>
      <c r="BT13" s="471"/>
      <c r="BU13" s="471"/>
      <c r="BV13" s="471"/>
      <c r="BW13" s="471"/>
      <c r="BX13" s="471"/>
      <c r="BY13" s="471"/>
      <c r="BZ13" s="471"/>
      <c r="CA13" s="471"/>
      <c r="CB13" s="471"/>
      <c r="CD13" s="499">
        <f t="shared" si="18"/>
        <v>0</v>
      </c>
      <c r="CE13" s="499">
        <f t="shared" si="19"/>
        <v>0</v>
      </c>
      <c r="CF13" s="499">
        <f t="shared" si="20"/>
        <v>0</v>
      </c>
    </row>
    <row r="14" spans="1:84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  <c r="BJ14" s="471"/>
      <c r="BK14" s="471"/>
      <c r="BL14" s="471"/>
      <c r="BM14" s="471"/>
      <c r="BN14" s="471"/>
      <c r="BO14" s="471"/>
      <c r="BP14" s="471"/>
      <c r="BQ14" s="431">
        <f t="shared" si="15"/>
        <v>0</v>
      </c>
      <c r="BR14" s="431">
        <f t="shared" si="16"/>
        <v>0</v>
      </c>
      <c r="BS14" s="431">
        <f t="shared" si="17"/>
        <v>0</v>
      </c>
      <c r="BT14" s="471"/>
      <c r="BU14" s="471"/>
      <c r="BV14" s="471"/>
      <c r="BW14" s="471"/>
      <c r="BX14" s="471"/>
      <c r="BY14" s="471"/>
      <c r="BZ14" s="471"/>
      <c r="CA14" s="471"/>
      <c r="CB14" s="471"/>
      <c r="CD14" s="499">
        <f t="shared" si="18"/>
        <v>0</v>
      </c>
      <c r="CE14" s="499">
        <f t="shared" si="19"/>
        <v>0</v>
      </c>
      <c r="CF14" s="499">
        <f t="shared" si="20"/>
        <v>0</v>
      </c>
    </row>
    <row r="15" spans="1:84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  <c r="BJ15" s="239"/>
      <c r="BK15" s="471"/>
      <c r="BL15" s="471"/>
      <c r="BM15" s="471"/>
      <c r="BN15" s="471"/>
      <c r="BO15" s="471"/>
      <c r="BP15" s="471"/>
      <c r="BQ15" s="431">
        <f t="shared" si="15"/>
        <v>0</v>
      </c>
      <c r="BR15" s="431">
        <f t="shared" si="16"/>
        <v>0</v>
      </c>
      <c r="BS15" s="431">
        <f t="shared" si="17"/>
        <v>0</v>
      </c>
      <c r="BT15" s="239">
        <v>3</v>
      </c>
      <c r="BU15" s="471"/>
      <c r="BV15" s="239">
        <v>10</v>
      </c>
      <c r="BW15" s="471"/>
      <c r="BX15" s="239">
        <v>5</v>
      </c>
      <c r="BY15" s="471"/>
      <c r="BZ15" s="239">
        <v>9</v>
      </c>
      <c r="CA15" s="471"/>
      <c r="CB15" s="471"/>
      <c r="CD15" s="499">
        <f t="shared" si="18"/>
        <v>27</v>
      </c>
      <c r="CE15" s="499">
        <f t="shared" si="19"/>
        <v>0</v>
      </c>
      <c r="CF15" s="499">
        <f t="shared" si="20"/>
        <v>27</v>
      </c>
    </row>
    <row r="16" spans="1:84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  <c r="BJ16" s="471"/>
      <c r="BK16" s="471"/>
      <c r="BL16" s="471"/>
      <c r="BM16" s="471"/>
      <c r="BN16" s="471"/>
      <c r="BO16" s="471"/>
      <c r="BP16" s="471"/>
      <c r="BQ16" s="431">
        <f t="shared" si="15"/>
        <v>0</v>
      </c>
      <c r="BR16" s="431">
        <f t="shared" si="16"/>
        <v>0</v>
      </c>
      <c r="BS16" s="431">
        <f t="shared" si="17"/>
        <v>0</v>
      </c>
      <c r="BT16" s="471"/>
      <c r="BU16" s="471"/>
      <c r="BV16" s="471"/>
      <c r="BW16" s="471"/>
      <c r="BX16" s="471"/>
      <c r="BY16" s="471"/>
      <c r="BZ16" s="471"/>
      <c r="CA16" s="471"/>
      <c r="CB16" s="471"/>
      <c r="CD16" s="499">
        <f t="shared" si="18"/>
        <v>0</v>
      </c>
      <c r="CE16" s="499">
        <f t="shared" si="19"/>
        <v>0</v>
      </c>
      <c r="CF16" s="499">
        <f t="shared" si="20"/>
        <v>0</v>
      </c>
    </row>
    <row r="17" spans="1:84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  <c r="BJ17" s="471">
        <v>50</v>
      </c>
      <c r="BK17" s="471"/>
      <c r="BL17" s="471">
        <v>55</v>
      </c>
      <c r="BM17" s="471"/>
      <c r="BN17" s="471">
        <v>70</v>
      </c>
      <c r="BO17" s="471"/>
      <c r="BP17" s="471">
        <v>90</v>
      </c>
      <c r="BQ17" s="431">
        <f t="shared" si="15"/>
        <v>0</v>
      </c>
      <c r="BR17" s="431">
        <f t="shared" si="16"/>
        <v>265</v>
      </c>
      <c r="BS17" s="431">
        <f t="shared" si="17"/>
        <v>265</v>
      </c>
      <c r="BT17" s="239">
        <v>40</v>
      </c>
      <c r="BU17" s="471"/>
      <c r="BV17" s="239">
        <v>14</v>
      </c>
      <c r="BW17" s="471"/>
      <c r="BX17" s="239">
        <v>10</v>
      </c>
      <c r="BY17" s="471"/>
      <c r="BZ17" s="239">
        <v>55</v>
      </c>
      <c r="CA17" s="471"/>
      <c r="CB17" s="239">
        <v>4</v>
      </c>
      <c r="CD17" s="499">
        <f t="shared" si="18"/>
        <v>123</v>
      </c>
      <c r="CE17" s="499">
        <f t="shared" si="19"/>
        <v>0</v>
      </c>
      <c r="CF17" s="499">
        <f t="shared" si="20"/>
        <v>123</v>
      </c>
    </row>
    <row r="18" spans="1:84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  <c r="BJ18" s="471">
        <v>15</v>
      </c>
      <c r="BK18" s="471"/>
      <c r="BL18" s="471">
        <v>10</v>
      </c>
      <c r="BM18" s="471"/>
      <c r="BN18" s="471">
        <v>7</v>
      </c>
      <c r="BO18" s="471"/>
      <c r="BP18" s="471">
        <v>6</v>
      </c>
      <c r="BQ18" s="431">
        <f t="shared" si="15"/>
        <v>0</v>
      </c>
      <c r="BR18" s="431">
        <f t="shared" si="16"/>
        <v>38</v>
      </c>
      <c r="BS18" s="431">
        <f t="shared" si="17"/>
        <v>38</v>
      </c>
      <c r="BT18" s="471"/>
      <c r="BU18" s="471"/>
      <c r="BV18" s="471"/>
      <c r="BW18" s="471"/>
      <c r="BX18" s="471"/>
      <c r="BY18" s="471"/>
      <c r="BZ18" s="471"/>
      <c r="CA18" s="471"/>
      <c r="CB18" s="471"/>
      <c r="CD18" s="499">
        <f t="shared" si="18"/>
        <v>0</v>
      </c>
      <c r="CE18" s="499">
        <f t="shared" si="19"/>
        <v>0</v>
      </c>
      <c r="CF18" s="499">
        <f t="shared" si="20"/>
        <v>0</v>
      </c>
    </row>
    <row r="19" spans="1:84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  <c r="BJ19" s="471"/>
      <c r="BK19" s="471"/>
      <c r="BL19" s="471"/>
      <c r="BM19" s="471"/>
      <c r="BN19" s="471"/>
      <c r="BO19" s="471"/>
      <c r="BP19" s="471"/>
      <c r="BQ19" s="431">
        <f t="shared" si="15"/>
        <v>0</v>
      </c>
      <c r="BR19" s="431">
        <f t="shared" si="16"/>
        <v>0</v>
      </c>
      <c r="BS19" s="431">
        <f t="shared" si="17"/>
        <v>0</v>
      </c>
      <c r="BT19" s="471"/>
      <c r="BU19" s="471"/>
      <c r="BV19" s="471"/>
      <c r="BW19" s="471"/>
      <c r="BX19" s="471"/>
      <c r="BY19" s="471"/>
      <c r="BZ19" s="471"/>
      <c r="CA19" s="471"/>
      <c r="CB19" s="471"/>
      <c r="CD19" s="499">
        <f t="shared" si="18"/>
        <v>0</v>
      </c>
      <c r="CE19" s="499">
        <f t="shared" si="19"/>
        <v>0</v>
      </c>
      <c r="CF19" s="499">
        <f t="shared" si="20"/>
        <v>0</v>
      </c>
    </row>
    <row r="20" spans="1:84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  <c r="BJ20" s="239"/>
      <c r="BK20" s="471"/>
      <c r="BL20" s="471"/>
      <c r="BM20" s="471"/>
      <c r="BN20" s="471"/>
      <c r="BO20" s="471"/>
      <c r="BP20" s="471"/>
      <c r="BQ20" s="431">
        <f t="shared" si="15"/>
        <v>0</v>
      </c>
      <c r="BR20" s="431">
        <f t="shared" si="16"/>
        <v>0</v>
      </c>
      <c r="BS20" s="431">
        <f t="shared" si="17"/>
        <v>0</v>
      </c>
      <c r="BT20" s="239">
        <v>67</v>
      </c>
      <c r="BU20" s="471"/>
      <c r="BV20" s="239">
        <v>46</v>
      </c>
      <c r="BW20" s="471"/>
      <c r="BX20" s="239">
        <v>64</v>
      </c>
      <c r="BY20" s="471"/>
      <c r="BZ20" s="239">
        <v>65</v>
      </c>
      <c r="CA20" s="471"/>
      <c r="CB20" s="239">
        <v>19</v>
      </c>
      <c r="CD20" s="499">
        <f t="shared" si="18"/>
        <v>261</v>
      </c>
      <c r="CE20" s="499">
        <f t="shared" si="19"/>
        <v>0</v>
      </c>
      <c r="CF20" s="499">
        <f t="shared" si="20"/>
        <v>261</v>
      </c>
    </row>
    <row r="21" spans="1:84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  <c r="BJ21" s="471">
        <v>3</v>
      </c>
      <c r="BK21" s="471"/>
      <c r="BL21" s="471">
        <v>6</v>
      </c>
      <c r="BM21" s="471"/>
      <c r="BN21" s="471">
        <v>5</v>
      </c>
      <c r="BO21" s="471"/>
      <c r="BP21" s="471">
        <v>6</v>
      </c>
      <c r="BQ21" s="431">
        <f t="shared" si="15"/>
        <v>0</v>
      </c>
      <c r="BR21" s="431">
        <f t="shared" si="16"/>
        <v>20</v>
      </c>
      <c r="BS21" s="431">
        <f t="shared" si="17"/>
        <v>20</v>
      </c>
      <c r="BZ21" s="493"/>
      <c r="CA21" s="493"/>
      <c r="CD21" s="499">
        <f t="shared" si="18"/>
        <v>0</v>
      </c>
      <c r="CE21" s="499">
        <f t="shared" si="19"/>
        <v>0</v>
      </c>
      <c r="CF21" s="499">
        <f t="shared" si="20"/>
        <v>0</v>
      </c>
    </row>
    <row r="22" spans="1:84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  <c r="BZ22" s="493"/>
      <c r="CA22" s="493"/>
    </row>
    <row r="23" spans="1:84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BZ23" s="493"/>
      <c r="CA23" s="493"/>
    </row>
    <row r="24" spans="1:84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BZ24" s="493"/>
      <c r="CA24" s="493"/>
    </row>
    <row r="25" spans="1:84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BZ25" s="493"/>
      <c r="CA25" s="493"/>
    </row>
    <row r="26" spans="1:84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BZ26" s="493"/>
      <c r="CA26" s="493"/>
    </row>
    <row r="27" spans="1:84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BZ27" s="493"/>
      <c r="CA27" s="493"/>
    </row>
    <row r="28" spans="1:84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BZ28" s="493"/>
      <c r="CA28" s="493"/>
    </row>
    <row r="29" spans="1:84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BZ29" s="493"/>
      <c r="CA29" s="493"/>
    </row>
    <row r="30" spans="1:84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BZ30" s="493"/>
      <c r="CA30" s="493"/>
    </row>
    <row r="31" spans="1:84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BZ31" s="493"/>
      <c r="CA31" s="493"/>
    </row>
    <row r="32" spans="1:84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BZ32" s="493"/>
      <c r="CA32" s="493"/>
    </row>
    <row r="33" spans="2:79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BZ33" s="493"/>
      <c r="CA33" s="493"/>
    </row>
    <row r="34" spans="2:79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BZ34" s="493"/>
      <c r="CA34" s="493"/>
    </row>
    <row r="35" spans="2:79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BZ35" s="493"/>
      <c r="CA35" s="493"/>
    </row>
    <row r="36" spans="2:79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BZ36" s="493"/>
      <c r="CA36" s="493"/>
    </row>
    <row r="37" spans="2:79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BZ37" s="493"/>
      <c r="CA37" s="493"/>
    </row>
    <row r="38" spans="2:79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BZ38" s="493"/>
      <c r="CA38" s="493"/>
    </row>
    <row r="39" spans="2:79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BZ39" s="493"/>
      <c r="CA39" s="493"/>
    </row>
    <row r="40" spans="2:79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BZ40" s="493"/>
      <c r="CA40" s="493"/>
    </row>
    <row r="41" spans="2:79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BZ41" s="493"/>
      <c r="CA41" s="493"/>
    </row>
    <row r="42" spans="2:79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BZ42" s="493"/>
      <c r="CA42" s="493"/>
    </row>
    <row r="43" spans="2:79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BZ43" s="493"/>
      <c r="CA43" s="493"/>
    </row>
    <row r="44" spans="2:79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BZ44" s="493"/>
      <c r="CA44" s="493"/>
    </row>
    <row r="45" spans="2:79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BZ45" s="493"/>
      <c r="CA45" s="493"/>
    </row>
    <row r="46" spans="2:79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BZ46" s="493"/>
      <c r="CA46" s="493"/>
    </row>
    <row r="47" spans="2:79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BZ47" s="493"/>
      <c r="CA47" s="493"/>
    </row>
    <row r="48" spans="2:79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BZ48" s="493"/>
      <c r="CA48" s="493"/>
    </row>
    <row r="49" spans="2:79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BZ49" s="493"/>
      <c r="CA49" s="493"/>
    </row>
    <row r="50" spans="2:79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BZ50" s="493"/>
      <c r="CA50" s="493"/>
    </row>
    <row r="51" spans="2:79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BZ51" s="493"/>
      <c r="CA51" s="493"/>
    </row>
    <row r="52" spans="2:79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BZ52" s="493"/>
      <c r="CA52" s="493"/>
    </row>
    <row r="53" spans="2:79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BZ53" s="493"/>
      <c r="CA53" s="493"/>
    </row>
    <row r="54" spans="2:79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BZ54" s="493"/>
      <c r="CA54" s="493"/>
    </row>
    <row r="55" spans="2:79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BZ55" s="493"/>
      <c r="CA55" s="493"/>
    </row>
    <row r="56" spans="2:79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BZ56" s="493"/>
      <c r="CA56" s="493"/>
    </row>
    <row r="57" spans="2:79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BZ57" s="493"/>
      <c r="CA57" s="493"/>
    </row>
    <row r="58" spans="2:79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BZ58" s="493"/>
      <c r="CA58" s="493"/>
    </row>
    <row r="59" spans="2:79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BZ59" s="493"/>
      <c r="CA59" s="493"/>
    </row>
  </sheetData>
  <mergeCells count="45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4"/>
  <sheetViews>
    <sheetView zoomScaleNormal="100" workbookViewId="0">
      <pane xSplit="8535" topLeftCell="BN1"/>
      <selection activeCell="A12" sqref="A12"/>
      <selection pane="topRight" activeCell="BW8" sqref="BW8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0" width="4.28515625" style="8" customWidth="1"/>
    <col min="61" max="68" width="5" style="8" customWidth="1"/>
    <col min="69" max="71" width="4.5703125" style="485" customWidth="1"/>
    <col min="72" max="77" width="4.28515625" style="8" customWidth="1"/>
    <col min="78" max="79" width="4.28515625" style="492" customWidth="1"/>
    <col min="80" max="81" width="4.28515625" style="8" customWidth="1"/>
    <col min="82" max="84" width="4.7109375" style="8" customWidth="1"/>
    <col min="85" max="16384" width="9.140625" style="8"/>
  </cols>
  <sheetData>
    <row r="1" spans="1:84" s="351" customFormat="1" ht="27" customHeight="1" x14ac:dyDescent="0.25">
      <c r="B1" s="570" t="s">
        <v>576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37" t="s">
        <v>709</v>
      </c>
      <c r="P1" s="538"/>
      <c r="Q1" s="538"/>
      <c r="R1" s="538"/>
      <c r="S1" s="538"/>
      <c r="T1" s="538"/>
      <c r="U1" s="538"/>
      <c r="V1" s="538"/>
      <c r="W1" s="538"/>
      <c r="X1" s="538"/>
      <c r="Y1" s="539"/>
      <c r="Z1" s="537" t="s">
        <v>719</v>
      </c>
      <c r="AA1" s="538"/>
      <c r="AB1" s="538"/>
      <c r="AC1" s="538"/>
      <c r="AD1" s="538"/>
      <c r="AE1" s="538"/>
      <c r="AF1" s="538"/>
      <c r="AG1" s="538"/>
      <c r="AH1" s="538"/>
      <c r="AI1" s="538"/>
      <c r="AJ1" s="539"/>
      <c r="AK1" s="561" t="s">
        <v>736</v>
      </c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1" t="s">
        <v>747</v>
      </c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1" t="s">
        <v>770</v>
      </c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1" t="s">
        <v>774</v>
      </c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</row>
    <row r="2" spans="1:84" ht="35.25" customHeight="1" x14ac:dyDescent="0.35">
      <c r="A2" s="348" t="s">
        <v>484</v>
      </c>
      <c r="B2" s="540" t="s">
        <v>5</v>
      </c>
      <c r="C2" s="541"/>
      <c r="D2" s="540" t="s">
        <v>6</v>
      </c>
      <c r="E2" s="541"/>
      <c r="F2" s="540" t="s">
        <v>2</v>
      </c>
      <c r="G2" s="541"/>
      <c r="H2" s="540" t="s">
        <v>3</v>
      </c>
      <c r="I2" s="541"/>
      <c r="J2" s="540" t="s">
        <v>525</v>
      </c>
      <c r="K2" s="541"/>
      <c r="L2" s="540" t="s">
        <v>4</v>
      </c>
      <c r="M2" s="540"/>
      <c r="N2" s="578"/>
      <c r="O2" s="540" t="s">
        <v>5</v>
      </c>
      <c r="P2" s="541"/>
      <c r="Q2" s="540" t="s">
        <v>6</v>
      </c>
      <c r="R2" s="541"/>
      <c r="S2" s="540" t="s">
        <v>2</v>
      </c>
      <c r="T2" s="541"/>
      <c r="U2" s="540" t="s">
        <v>3</v>
      </c>
      <c r="V2" s="541"/>
      <c r="W2" s="542" t="s">
        <v>4</v>
      </c>
      <c r="X2" s="542"/>
      <c r="Y2" s="543"/>
      <c r="Z2" s="540" t="s">
        <v>5</v>
      </c>
      <c r="AA2" s="541"/>
      <c r="AB2" s="540" t="s">
        <v>6</v>
      </c>
      <c r="AC2" s="541"/>
      <c r="AD2" s="540" t="s">
        <v>2</v>
      </c>
      <c r="AE2" s="541"/>
      <c r="AF2" s="540" t="s">
        <v>3</v>
      </c>
      <c r="AG2" s="541"/>
      <c r="AH2" s="542" t="s">
        <v>4</v>
      </c>
      <c r="AI2" s="542"/>
      <c r="AJ2" s="543"/>
      <c r="AK2" s="540" t="s">
        <v>5</v>
      </c>
      <c r="AL2" s="541"/>
      <c r="AM2" s="540" t="s">
        <v>6</v>
      </c>
      <c r="AN2" s="541"/>
      <c r="AO2" s="540" t="s">
        <v>2</v>
      </c>
      <c r="AP2" s="541"/>
      <c r="AQ2" s="540" t="s">
        <v>3</v>
      </c>
      <c r="AR2" s="541"/>
      <c r="AS2" s="540" t="s">
        <v>525</v>
      </c>
      <c r="AT2" s="541"/>
      <c r="AU2" s="542" t="s">
        <v>4</v>
      </c>
      <c r="AV2" s="542"/>
      <c r="AW2" s="543"/>
      <c r="AX2" s="540" t="s">
        <v>5</v>
      </c>
      <c r="AY2" s="541"/>
      <c r="AZ2" s="540" t="s">
        <v>6</v>
      </c>
      <c r="BA2" s="541"/>
      <c r="BB2" s="540" t="s">
        <v>2</v>
      </c>
      <c r="BC2" s="541"/>
      <c r="BD2" s="540" t="s">
        <v>3</v>
      </c>
      <c r="BE2" s="541"/>
      <c r="BF2" s="542" t="s">
        <v>4</v>
      </c>
      <c r="BG2" s="542"/>
      <c r="BH2" s="543"/>
      <c r="BI2" s="540" t="s">
        <v>5</v>
      </c>
      <c r="BJ2" s="541"/>
      <c r="BK2" s="540" t="s">
        <v>6</v>
      </c>
      <c r="BL2" s="541"/>
      <c r="BM2" s="540" t="s">
        <v>2</v>
      </c>
      <c r="BN2" s="541"/>
      <c r="BO2" s="540" t="s">
        <v>3</v>
      </c>
      <c r="BP2" s="541"/>
      <c r="BQ2" s="542" t="s">
        <v>4</v>
      </c>
      <c r="BR2" s="542"/>
      <c r="BS2" s="543"/>
      <c r="BT2" s="540" t="s">
        <v>5</v>
      </c>
      <c r="BU2" s="541"/>
      <c r="BV2" s="540" t="s">
        <v>6</v>
      </c>
      <c r="BW2" s="541"/>
      <c r="BX2" s="540" t="s">
        <v>2</v>
      </c>
      <c r="BY2" s="541"/>
      <c r="BZ2" s="540" t="s">
        <v>3</v>
      </c>
      <c r="CA2" s="541"/>
      <c r="CB2" s="540" t="s">
        <v>525</v>
      </c>
      <c r="CC2" s="541"/>
      <c r="CD2" s="542" t="s">
        <v>4</v>
      </c>
      <c r="CE2" s="542"/>
      <c r="CF2" s="543"/>
    </row>
    <row r="3" spans="1:84" ht="18.75" customHeight="1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70" t="s">
        <v>0</v>
      </c>
      <c r="BR3" s="470" t="s">
        <v>7</v>
      </c>
      <c r="BS3" s="470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</row>
    <row r="4" spans="1:84" ht="96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772</v>
      </c>
      <c r="AY4" s="316" t="s">
        <v>772</v>
      </c>
      <c r="AZ4" s="317" t="s">
        <v>749</v>
      </c>
      <c r="BA4" s="417" t="s">
        <v>749</v>
      </c>
      <c r="BB4" s="317" t="s">
        <v>773</v>
      </c>
      <c r="BC4" s="417" t="s">
        <v>773</v>
      </c>
      <c r="BD4" s="317" t="s">
        <v>751</v>
      </c>
      <c r="BE4" s="4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17" t="s">
        <v>767</v>
      </c>
      <c r="BL4" s="417" t="s">
        <v>767</v>
      </c>
      <c r="BM4" s="417" t="s">
        <v>768</v>
      </c>
      <c r="BN4" s="417" t="s">
        <v>768</v>
      </c>
      <c r="BO4" s="417" t="s">
        <v>769</v>
      </c>
      <c r="BP4" s="417" t="s">
        <v>771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</row>
    <row r="5" spans="1:84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L5" s="472">
        <v>14</v>
      </c>
      <c r="AN5" s="474">
        <v>16</v>
      </c>
      <c r="AP5" s="476">
        <v>15</v>
      </c>
      <c r="AR5" s="479">
        <v>14</v>
      </c>
      <c r="AU5" s="313"/>
      <c r="AV5" s="313"/>
      <c r="AW5" s="313"/>
      <c r="AY5" s="438">
        <v>15</v>
      </c>
      <c r="BA5" s="440">
        <v>16</v>
      </c>
      <c r="BC5" s="442">
        <v>15</v>
      </c>
      <c r="BE5" s="445">
        <v>14</v>
      </c>
      <c r="BF5" s="394">
        <v>0</v>
      </c>
      <c r="BG5" s="394">
        <f>AY5+BA5+BC5+BE5</f>
        <v>60</v>
      </c>
      <c r="BH5" s="394">
        <f>BG5</f>
        <v>60</v>
      </c>
      <c r="BJ5" s="447">
        <v>14</v>
      </c>
      <c r="BL5" s="488">
        <v>16</v>
      </c>
      <c r="BN5" s="490">
        <v>15</v>
      </c>
      <c r="BP5" s="493">
        <v>14</v>
      </c>
      <c r="BQ5" s="395">
        <v>0</v>
      </c>
      <c r="BR5" s="395">
        <f>BJ5+BL5+BN5+BP5</f>
        <v>59</v>
      </c>
      <c r="BS5" s="395">
        <f>BR5</f>
        <v>59</v>
      </c>
      <c r="CD5" s="431"/>
      <c r="CE5" s="431"/>
      <c r="CF5" s="431"/>
    </row>
    <row r="6" spans="1:84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L6" s="473"/>
      <c r="AN6" s="475"/>
      <c r="AP6" s="477"/>
      <c r="AR6" s="478"/>
      <c r="AU6" s="313"/>
      <c r="AV6" s="313"/>
      <c r="AW6" s="313"/>
      <c r="AY6" s="439"/>
      <c r="BA6" s="441"/>
      <c r="BC6" s="443"/>
      <c r="BE6" s="444"/>
      <c r="BF6" s="431">
        <v>0</v>
      </c>
      <c r="BG6" s="431">
        <f t="shared" ref="BG6:BG40" si="8">AY6+BA6+BC6+BE6</f>
        <v>0</v>
      </c>
      <c r="BH6" s="431">
        <f t="shared" ref="BH6:BH40" si="9">BG6</f>
        <v>0</v>
      </c>
      <c r="BJ6" s="448"/>
      <c r="BL6" s="487"/>
      <c r="BN6" s="489"/>
      <c r="BP6" s="491"/>
      <c r="BQ6" s="395">
        <v>0</v>
      </c>
      <c r="BR6" s="395">
        <f t="shared" ref="BR6:BR40" si="10">BJ6+BL6+BN6+BP6</f>
        <v>0</v>
      </c>
      <c r="BS6" s="395">
        <f t="shared" ref="BS6:BS40" si="11">BR6</f>
        <v>0</v>
      </c>
      <c r="CD6" s="431"/>
      <c r="CE6" s="431"/>
      <c r="CF6" s="431"/>
    </row>
    <row r="7" spans="1:84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L7" s="473">
        <v>14</v>
      </c>
      <c r="AN7" s="475">
        <v>15</v>
      </c>
      <c r="AP7" s="477">
        <v>14</v>
      </c>
      <c r="AR7" s="480">
        <v>12</v>
      </c>
      <c r="AU7" s="313"/>
      <c r="AV7" s="313"/>
      <c r="AW7" s="313"/>
      <c r="AY7" s="439">
        <v>18</v>
      </c>
      <c r="BA7" s="441">
        <v>15</v>
      </c>
      <c r="BC7" s="443">
        <v>14</v>
      </c>
      <c r="BE7" s="446">
        <v>12</v>
      </c>
      <c r="BF7" s="431">
        <v>0</v>
      </c>
      <c r="BG7" s="431">
        <f t="shared" si="8"/>
        <v>59</v>
      </c>
      <c r="BH7" s="431">
        <f t="shared" si="9"/>
        <v>59</v>
      </c>
      <c r="BJ7" s="448">
        <v>14</v>
      </c>
      <c r="BL7" s="487">
        <v>15</v>
      </c>
      <c r="BN7" s="489">
        <v>14</v>
      </c>
      <c r="BP7" s="492">
        <v>12</v>
      </c>
      <c r="BQ7" s="395">
        <v>0</v>
      </c>
      <c r="BR7" s="395">
        <f t="shared" si="10"/>
        <v>55</v>
      </c>
      <c r="BS7" s="395">
        <f t="shared" si="11"/>
        <v>55</v>
      </c>
      <c r="CD7" s="431"/>
      <c r="CE7" s="431"/>
      <c r="CF7" s="431"/>
    </row>
    <row r="8" spans="1:84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L8" s="472">
        <v>2</v>
      </c>
      <c r="AN8" s="474"/>
      <c r="AP8" s="476"/>
      <c r="AR8" s="478"/>
      <c r="AU8" s="313"/>
      <c r="AV8" s="313"/>
      <c r="AW8" s="313"/>
      <c r="AY8" s="438"/>
      <c r="BA8" s="440"/>
      <c r="BC8" s="442"/>
      <c r="BE8" s="444"/>
      <c r="BF8" s="431">
        <v>0</v>
      </c>
      <c r="BG8" s="431">
        <f t="shared" si="8"/>
        <v>0</v>
      </c>
      <c r="BH8" s="431">
        <f t="shared" si="9"/>
        <v>0</v>
      </c>
      <c r="BJ8" s="447">
        <v>2</v>
      </c>
      <c r="BL8" s="488"/>
      <c r="BN8" s="490">
        <v>1</v>
      </c>
      <c r="BP8" s="491">
        <v>1</v>
      </c>
      <c r="BQ8" s="395">
        <v>0</v>
      </c>
      <c r="BR8" s="395">
        <f t="shared" si="10"/>
        <v>4</v>
      </c>
      <c r="BS8" s="395">
        <f t="shared" si="11"/>
        <v>4</v>
      </c>
      <c r="CD8" s="431"/>
      <c r="CE8" s="431"/>
      <c r="CF8" s="431"/>
    </row>
    <row r="9" spans="1:84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L9" s="472">
        <v>1</v>
      </c>
      <c r="AN9" s="474">
        <v>1</v>
      </c>
      <c r="AP9" s="476">
        <v>1</v>
      </c>
      <c r="AR9" s="479">
        <v>1</v>
      </c>
      <c r="AU9" s="313"/>
      <c r="AV9" s="313"/>
      <c r="AW9" s="313"/>
      <c r="AY9" s="438">
        <v>1</v>
      </c>
      <c r="BA9" s="440">
        <v>1</v>
      </c>
      <c r="BC9" s="442">
        <v>1</v>
      </c>
      <c r="BE9" s="445">
        <v>1</v>
      </c>
      <c r="BF9" s="431">
        <v>0</v>
      </c>
      <c r="BG9" s="431">
        <f t="shared" si="8"/>
        <v>4</v>
      </c>
      <c r="BH9" s="431">
        <f t="shared" si="9"/>
        <v>4</v>
      </c>
      <c r="BJ9" s="447">
        <v>1</v>
      </c>
      <c r="BL9" s="488">
        <v>1</v>
      </c>
      <c r="BN9" s="490">
        <v>1</v>
      </c>
      <c r="BP9" s="493">
        <v>1</v>
      </c>
      <c r="BQ9" s="395">
        <v>0</v>
      </c>
      <c r="BR9" s="395">
        <f t="shared" si="10"/>
        <v>4</v>
      </c>
      <c r="BS9" s="395">
        <f t="shared" si="11"/>
        <v>4</v>
      </c>
      <c r="CD9" s="431"/>
      <c r="CE9" s="431"/>
      <c r="CF9" s="431"/>
    </row>
    <row r="10" spans="1:84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L10" s="473"/>
      <c r="AN10" s="475"/>
      <c r="AP10" s="477"/>
      <c r="AR10" s="478"/>
      <c r="AU10" s="313"/>
      <c r="AV10" s="313"/>
      <c r="AW10" s="313"/>
      <c r="AY10" s="439"/>
      <c r="BA10" s="441"/>
      <c r="BC10" s="443"/>
      <c r="BE10" s="444"/>
      <c r="BF10" s="431">
        <v>0</v>
      </c>
      <c r="BG10" s="431">
        <f t="shared" si="8"/>
        <v>0</v>
      </c>
      <c r="BH10" s="431">
        <f t="shared" si="9"/>
        <v>0</v>
      </c>
      <c r="BJ10" s="448"/>
      <c r="BL10" s="487"/>
      <c r="BN10" s="489"/>
      <c r="BP10" s="491"/>
      <c r="BQ10" s="395">
        <v>0</v>
      </c>
      <c r="BR10" s="395">
        <f t="shared" si="10"/>
        <v>0</v>
      </c>
      <c r="BS10" s="395">
        <f t="shared" si="11"/>
        <v>0</v>
      </c>
      <c r="CD10" s="431"/>
      <c r="CE10" s="431"/>
      <c r="CF10" s="431"/>
    </row>
    <row r="11" spans="1:84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L11" s="472">
        <v>1</v>
      </c>
      <c r="AN11" s="474">
        <v>1</v>
      </c>
      <c r="AP11" s="476"/>
      <c r="AR11" s="478"/>
      <c r="AU11" s="313"/>
      <c r="AV11" s="313"/>
      <c r="AW11" s="313"/>
      <c r="AY11" s="438">
        <v>1</v>
      </c>
      <c r="BA11" s="440">
        <v>1</v>
      </c>
      <c r="BC11" s="442"/>
      <c r="BE11" s="444"/>
      <c r="BF11" s="431">
        <v>0</v>
      </c>
      <c r="BG11" s="431">
        <f t="shared" si="8"/>
        <v>2</v>
      </c>
      <c r="BH11" s="431">
        <f t="shared" si="9"/>
        <v>2</v>
      </c>
      <c r="BJ11" s="447">
        <v>1</v>
      </c>
      <c r="BL11" s="488">
        <v>1</v>
      </c>
      <c r="BN11" s="490"/>
      <c r="BP11" s="491"/>
      <c r="BQ11" s="395">
        <v>0</v>
      </c>
      <c r="BR11" s="395">
        <f t="shared" si="10"/>
        <v>2</v>
      </c>
      <c r="BS11" s="395">
        <f t="shared" si="11"/>
        <v>2</v>
      </c>
      <c r="CD11" s="431"/>
      <c r="CE11" s="431"/>
      <c r="CF11" s="431"/>
    </row>
    <row r="12" spans="1:84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L12" s="473"/>
      <c r="AN12" s="475"/>
      <c r="AP12" s="477"/>
      <c r="AR12" s="478"/>
      <c r="AU12" s="313"/>
      <c r="AV12" s="313"/>
      <c r="AW12" s="313"/>
      <c r="AY12" s="439"/>
      <c r="BA12" s="441"/>
      <c r="BC12" s="443"/>
      <c r="BE12" s="444"/>
      <c r="BF12" s="431">
        <v>0</v>
      </c>
      <c r="BG12" s="431">
        <f t="shared" si="8"/>
        <v>0</v>
      </c>
      <c r="BH12" s="431">
        <f t="shared" si="9"/>
        <v>0</v>
      </c>
      <c r="BJ12" s="448"/>
      <c r="BL12" s="487"/>
      <c r="BN12" s="489"/>
      <c r="BP12" s="491"/>
      <c r="BQ12" s="395">
        <v>0</v>
      </c>
      <c r="BR12" s="395">
        <f t="shared" si="10"/>
        <v>0</v>
      </c>
      <c r="BS12" s="395">
        <f t="shared" si="11"/>
        <v>0</v>
      </c>
      <c r="CD12" s="431"/>
      <c r="CE12" s="431"/>
      <c r="CF12" s="431"/>
    </row>
    <row r="13" spans="1:84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L13" s="473"/>
      <c r="AN13" s="475"/>
      <c r="AP13" s="477"/>
      <c r="AR13" s="478"/>
      <c r="AU13" s="313"/>
      <c r="AV13" s="313"/>
      <c r="AW13" s="313"/>
      <c r="AY13" s="439"/>
      <c r="BA13" s="441"/>
      <c r="BC13" s="443"/>
      <c r="BE13" s="444"/>
      <c r="BF13" s="431">
        <v>0</v>
      </c>
      <c r="BG13" s="431">
        <f t="shared" si="8"/>
        <v>0</v>
      </c>
      <c r="BH13" s="431">
        <f t="shared" si="9"/>
        <v>0</v>
      </c>
      <c r="BJ13" s="448"/>
      <c r="BL13" s="487"/>
      <c r="BN13" s="489"/>
      <c r="BP13" s="491"/>
      <c r="BQ13" s="395">
        <v>0</v>
      </c>
      <c r="BR13" s="395">
        <f t="shared" si="10"/>
        <v>0</v>
      </c>
      <c r="BS13" s="395">
        <f t="shared" si="11"/>
        <v>0</v>
      </c>
      <c r="CD13" s="431"/>
      <c r="CE13" s="431"/>
      <c r="CF13" s="431"/>
    </row>
    <row r="14" spans="1:84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L14" s="472"/>
      <c r="AN14" s="474"/>
      <c r="AP14" s="476"/>
      <c r="AR14" s="478"/>
      <c r="AU14" s="313"/>
      <c r="AV14" s="313"/>
      <c r="AW14" s="313"/>
      <c r="AY14" s="438"/>
      <c r="BA14" s="440"/>
      <c r="BC14" s="442"/>
      <c r="BE14" s="444"/>
      <c r="BF14" s="431">
        <v>0</v>
      </c>
      <c r="BG14" s="431">
        <f t="shared" si="8"/>
        <v>0</v>
      </c>
      <c r="BH14" s="431">
        <f t="shared" si="9"/>
        <v>0</v>
      </c>
      <c r="BJ14" s="447"/>
      <c r="BL14" s="488"/>
      <c r="BN14" s="490"/>
      <c r="BP14" s="491"/>
      <c r="BQ14" s="395">
        <v>0</v>
      </c>
      <c r="BR14" s="395">
        <f t="shared" si="10"/>
        <v>0</v>
      </c>
      <c r="BS14" s="395">
        <f t="shared" si="11"/>
        <v>0</v>
      </c>
      <c r="CD14" s="431"/>
      <c r="CE14" s="431"/>
      <c r="CF14" s="431"/>
    </row>
    <row r="15" spans="1:84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L15" s="472"/>
      <c r="AN15" s="474"/>
      <c r="AP15" s="476"/>
      <c r="AR15" s="478"/>
      <c r="AU15" s="313"/>
      <c r="AV15" s="313"/>
      <c r="AW15" s="313"/>
      <c r="AY15" s="438"/>
      <c r="BA15" s="440"/>
      <c r="BC15" s="442"/>
      <c r="BE15" s="444"/>
      <c r="BF15" s="431">
        <v>0</v>
      </c>
      <c r="BG15" s="431">
        <f t="shared" si="8"/>
        <v>0</v>
      </c>
      <c r="BH15" s="431">
        <f t="shared" si="9"/>
        <v>0</v>
      </c>
      <c r="BJ15" s="447"/>
      <c r="BL15" s="488"/>
      <c r="BN15" s="490"/>
      <c r="BP15" s="491"/>
      <c r="BQ15" s="395">
        <v>0</v>
      </c>
      <c r="BR15" s="395">
        <f t="shared" si="10"/>
        <v>0</v>
      </c>
      <c r="BS15" s="395">
        <f t="shared" si="11"/>
        <v>0</v>
      </c>
      <c r="CD15" s="431"/>
      <c r="CE15" s="431"/>
      <c r="CF15" s="431"/>
    </row>
    <row r="16" spans="1:84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L16" s="472"/>
      <c r="AN16" s="474"/>
      <c r="AP16" s="476"/>
      <c r="AR16" s="478"/>
      <c r="AU16" s="313"/>
      <c r="AV16" s="313"/>
      <c r="AW16" s="313"/>
      <c r="AY16" s="438"/>
      <c r="BA16" s="440"/>
      <c r="BC16" s="442"/>
      <c r="BE16" s="444"/>
      <c r="BF16" s="431">
        <v>0</v>
      </c>
      <c r="BG16" s="431">
        <f t="shared" si="8"/>
        <v>0</v>
      </c>
      <c r="BH16" s="431">
        <f t="shared" si="9"/>
        <v>0</v>
      </c>
      <c r="BJ16" s="447"/>
      <c r="BL16" s="488"/>
      <c r="BN16" s="490"/>
      <c r="BP16" s="491"/>
      <c r="BQ16" s="395">
        <v>0</v>
      </c>
      <c r="BR16" s="395">
        <f t="shared" si="10"/>
        <v>0</v>
      </c>
      <c r="BS16" s="395">
        <f t="shared" si="11"/>
        <v>0</v>
      </c>
      <c r="CD16" s="431"/>
      <c r="CE16" s="431"/>
      <c r="CF16" s="431"/>
    </row>
    <row r="17" spans="1:84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L17" s="472"/>
      <c r="AN17" s="474"/>
      <c r="AP17" s="476"/>
      <c r="AR17" s="478"/>
      <c r="AU17" s="313"/>
      <c r="AV17" s="313"/>
      <c r="AW17" s="313"/>
      <c r="AY17" s="438"/>
      <c r="BA17" s="440"/>
      <c r="BC17" s="442"/>
      <c r="BE17" s="444"/>
      <c r="BF17" s="431">
        <v>0</v>
      </c>
      <c r="BG17" s="431">
        <f t="shared" si="8"/>
        <v>0</v>
      </c>
      <c r="BH17" s="431">
        <f t="shared" si="9"/>
        <v>0</v>
      </c>
      <c r="BJ17" s="447"/>
      <c r="BL17" s="488"/>
      <c r="BN17" s="490"/>
      <c r="BP17" s="491"/>
      <c r="BQ17" s="395">
        <v>0</v>
      </c>
      <c r="BR17" s="395">
        <f t="shared" si="10"/>
        <v>0</v>
      </c>
      <c r="BS17" s="395">
        <f t="shared" si="11"/>
        <v>0</v>
      </c>
      <c r="CD17" s="431"/>
      <c r="CE17" s="431"/>
      <c r="CF17" s="431"/>
    </row>
    <row r="18" spans="1:84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L18" s="472">
        <v>2</v>
      </c>
      <c r="AN18" s="474">
        <v>1</v>
      </c>
      <c r="AP18" s="476">
        <v>1</v>
      </c>
      <c r="AR18" s="479">
        <v>1</v>
      </c>
      <c r="AU18" s="313"/>
      <c r="AV18" s="313"/>
      <c r="AW18" s="313"/>
      <c r="AY18" s="438">
        <v>1</v>
      </c>
      <c r="BA18" s="440">
        <v>1</v>
      </c>
      <c r="BC18" s="442">
        <v>1</v>
      </c>
      <c r="BE18" s="445">
        <v>1</v>
      </c>
      <c r="BF18" s="431">
        <v>0</v>
      </c>
      <c r="BG18" s="431">
        <f t="shared" si="8"/>
        <v>4</v>
      </c>
      <c r="BH18" s="431">
        <f t="shared" si="9"/>
        <v>4</v>
      </c>
      <c r="BJ18" s="447">
        <v>2</v>
      </c>
      <c r="BL18" s="488">
        <v>1</v>
      </c>
      <c r="BN18" s="490">
        <v>1</v>
      </c>
      <c r="BP18" s="493">
        <v>1</v>
      </c>
      <c r="BQ18" s="395">
        <v>0</v>
      </c>
      <c r="BR18" s="395">
        <f t="shared" si="10"/>
        <v>5</v>
      </c>
      <c r="BS18" s="395">
        <f t="shared" si="11"/>
        <v>5</v>
      </c>
      <c r="CD18" s="431"/>
      <c r="CE18" s="431"/>
      <c r="CF18" s="431"/>
    </row>
    <row r="19" spans="1:84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L19" s="473"/>
      <c r="AN19" s="475"/>
      <c r="AP19" s="477"/>
      <c r="AR19" s="478"/>
      <c r="AU19" s="313"/>
      <c r="AV19" s="313"/>
      <c r="AW19" s="313"/>
      <c r="AY19" s="439"/>
      <c r="BA19" s="441"/>
      <c r="BC19" s="443"/>
      <c r="BE19" s="444"/>
      <c r="BF19" s="431">
        <v>0</v>
      </c>
      <c r="BG19" s="431">
        <f t="shared" si="8"/>
        <v>0</v>
      </c>
      <c r="BH19" s="431">
        <f t="shared" si="9"/>
        <v>0</v>
      </c>
      <c r="BJ19" s="448"/>
      <c r="BL19" s="487"/>
      <c r="BN19" s="489"/>
      <c r="BP19" s="491"/>
      <c r="BQ19" s="395">
        <v>0</v>
      </c>
      <c r="BR19" s="395">
        <f t="shared" si="10"/>
        <v>0</v>
      </c>
      <c r="BS19" s="395">
        <f t="shared" si="11"/>
        <v>0</v>
      </c>
      <c r="CD19" s="431"/>
      <c r="CE19" s="431"/>
      <c r="CF19" s="431"/>
    </row>
    <row r="20" spans="1:84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L20" s="473"/>
      <c r="AN20" s="475"/>
      <c r="AP20" s="477"/>
      <c r="AR20" s="478"/>
      <c r="AU20" s="313"/>
      <c r="AV20" s="313"/>
      <c r="AW20" s="313"/>
      <c r="AY20" s="439"/>
      <c r="BA20" s="441"/>
      <c r="BC20" s="443"/>
      <c r="BE20" s="444"/>
      <c r="BF20" s="431">
        <v>0</v>
      </c>
      <c r="BG20" s="431">
        <f t="shared" si="8"/>
        <v>0</v>
      </c>
      <c r="BH20" s="431">
        <f t="shared" si="9"/>
        <v>0</v>
      </c>
      <c r="BJ20" s="448"/>
      <c r="BL20" s="487"/>
      <c r="BN20" s="489"/>
      <c r="BP20" s="491"/>
      <c r="BQ20" s="395">
        <v>0</v>
      </c>
      <c r="BR20" s="395">
        <f t="shared" si="10"/>
        <v>0</v>
      </c>
      <c r="BS20" s="395">
        <f t="shared" si="11"/>
        <v>0</v>
      </c>
      <c r="CD20" s="431"/>
      <c r="CE20" s="431"/>
      <c r="CF20" s="431"/>
    </row>
    <row r="21" spans="1:84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L21" s="473"/>
      <c r="AN21" s="475"/>
      <c r="AP21" s="477"/>
      <c r="AR21" s="478"/>
      <c r="AU21" s="313"/>
      <c r="AV21" s="313"/>
      <c r="AW21" s="313"/>
      <c r="AY21" s="439"/>
      <c r="BA21" s="441"/>
      <c r="BC21" s="443"/>
      <c r="BE21" s="444"/>
      <c r="BF21" s="431">
        <v>0</v>
      </c>
      <c r="BG21" s="431">
        <f t="shared" si="8"/>
        <v>0</v>
      </c>
      <c r="BH21" s="431">
        <f t="shared" si="9"/>
        <v>0</v>
      </c>
      <c r="BJ21" s="448"/>
      <c r="BL21" s="487"/>
      <c r="BN21" s="489"/>
      <c r="BP21" s="491"/>
      <c r="BQ21" s="395">
        <v>0</v>
      </c>
      <c r="BR21" s="395">
        <f t="shared" si="10"/>
        <v>0</v>
      </c>
      <c r="BS21" s="395">
        <f t="shared" si="11"/>
        <v>0</v>
      </c>
      <c r="CD21" s="431"/>
      <c r="CE21" s="431"/>
      <c r="CF21" s="431"/>
    </row>
    <row r="22" spans="1:84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L22" s="473"/>
      <c r="AN22" s="475"/>
      <c r="AP22" s="477"/>
      <c r="AR22" s="478"/>
      <c r="AU22" s="313"/>
      <c r="AV22" s="313"/>
      <c r="AW22" s="313"/>
      <c r="AY22" s="439"/>
      <c r="BA22" s="441"/>
      <c r="BC22" s="443"/>
      <c r="BE22" s="444"/>
      <c r="BF22" s="431">
        <v>0</v>
      </c>
      <c r="BG22" s="431">
        <f t="shared" si="8"/>
        <v>0</v>
      </c>
      <c r="BH22" s="431">
        <f t="shared" si="9"/>
        <v>0</v>
      </c>
      <c r="BJ22" s="448"/>
      <c r="BL22" s="487"/>
      <c r="BN22" s="489"/>
      <c r="BP22" s="491"/>
      <c r="BQ22" s="395">
        <v>0</v>
      </c>
      <c r="BR22" s="395">
        <f t="shared" si="10"/>
        <v>0</v>
      </c>
      <c r="BS22" s="395">
        <f t="shared" si="11"/>
        <v>0</v>
      </c>
      <c r="CD22" s="431"/>
      <c r="CE22" s="431"/>
      <c r="CF22" s="431"/>
    </row>
    <row r="23" spans="1:84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L23" s="472">
        <v>1</v>
      </c>
      <c r="AN23" s="474"/>
      <c r="AP23" s="476"/>
      <c r="AR23" s="478"/>
      <c r="AU23" s="313"/>
      <c r="AV23" s="313"/>
      <c r="AW23" s="313"/>
      <c r="AY23" s="438"/>
      <c r="BA23" s="440"/>
      <c r="BC23" s="442"/>
      <c r="BE23" s="444"/>
      <c r="BF23" s="431">
        <v>0</v>
      </c>
      <c r="BG23" s="431">
        <f t="shared" si="8"/>
        <v>0</v>
      </c>
      <c r="BH23" s="431">
        <f t="shared" si="9"/>
        <v>0</v>
      </c>
      <c r="BJ23" s="447">
        <v>1</v>
      </c>
      <c r="BL23" s="488"/>
      <c r="BN23" s="490"/>
      <c r="BP23" s="491"/>
      <c r="BQ23" s="395">
        <v>0</v>
      </c>
      <c r="BR23" s="395">
        <f t="shared" si="10"/>
        <v>1</v>
      </c>
      <c r="BS23" s="395">
        <f t="shared" si="11"/>
        <v>1</v>
      </c>
      <c r="CD23" s="431"/>
      <c r="CE23" s="431"/>
      <c r="CF23" s="431"/>
    </row>
    <row r="24" spans="1:84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L24" s="472">
        <v>15</v>
      </c>
      <c r="AN24" s="474">
        <v>14</v>
      </c>
      <c r="AP24" s="476">
        <v>17</v>
      </c>
      <c r="AR24" s="479">
        <v>15</v>
      </c>
      <c r="AU24" s="313"/>
      <c r="AV24" s="313"/>
      <c r="AW24" s="313"/>
      <c r="AY24" s="438">
        <v>16</v>
      </c>
      <c r="BA24" s="440">
        <v>14</v>
      </c>
      <c r="BC24" s="442">
        <v>17</v>
      </c>
      <c r="BE24" s="445">
        <v>15</v>
      </c>
      <c r="BF24" s="431">
        <v>0</v>
      </c>
      <c r="BG24" s="431">
        <f t="shared" si="8"/>
        <v>62</v>
      </c>
      <c r="BH24" s="431">
        <f t="shared" si="9"/>
        <v>62</v>
      </c>
      <c r="BJ24" s="447">
        <v>15</v>
      </c>
      <c r="BL24" s="488">
        <v>14</v>
      </c>
      <c r="BN24" s="490">
        <v>17</v>
      </c>
      <c r="BP24" s="493">
        <v>15</v>
      </c>
      <c r="BQ24" s="395">
        <v>0</v>
      </c>
      <c r="BR24" s="395">
        <f t="shared" si="10"/>
        <v>61</v>
      </c>
      <c r="BS24" s="395">
        <f t="shared" si="11"/>
        <v>61</v>
      </c>
      <c r="CD24" s="431"/>
      <c r="CE24" s="431"/>
      <c r="CF24" s="431"/>
    </row>
    <row r="25" spans="1:84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L25" s="473"/>
      <c r="AN25" s="475"/>
      <c r="AP25" s="477"/>
      <c r="AR25" s="478"/>
      <c r="AU25" s="313"/>
      <c r="AV25" s="313"/>
      <c r="AW25" s="313"/>
      <c r="AY25" s="439"/>
      <c r="BA25" s="441"/>
      <c r="BC25" s="443"/>
      <c r="BE25" s="444"/>
      <c r="BF25" s="431">
        <v>0</v>
      </c>
      <c r="BG25" s="431">
        <f t="shared" si="8"/>
        <v>0</v>
      </c>
      <c r="BH25" s="431">
        <f t="shared" si="9"/>
        <v>0</v>
      </c>
      <c r="BJ25" s="448"/>
      <c r="BL25" s="487"/>
      <c r="BN25" s="489"/>
      <c r="BP25" s="491"/>
      <c r="BQ25" s="395">
        <v>0</v>
      </c>
      <c r="BR25" s="395">
        <f t="shared" si="10"/>
        <v>0</v>
      </c>
      <c r="BS25" s="395">
        <f t="shared" si="11"/>
        <v>0</v>
      </c>
      <c r="CD25" s="431"/>
      <c r="CE25" s="431"/>
      <c r="CF25" s="431"/>
    </row>
    <row r="26" spans="1:84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L26" s="473"/>
      <c r="AN26" s="475"/>
      <c r="AP26" s="477"/>
      <c r="AR26" s="478"/>
      <c r="AU26" s="313"/>
      <c r="AV26" s="313"/>
      <c r="AW26" s="313"/>
      <c r="AY26" s="439"/>
      <c r="BA26" s="441"/>
      <c r="BC26" s="443"/>
      <c r="BE26" s="444"/>
      <c r="BF26" s="431">
        <v>0</v>
      </c>
      <c r="BG26" s="431">
        <f t="shared" si="8"/>
        <v>0</v>
      </c>
      <c r="BH26" s="431">
        <f t="shared" si="9"/>
        <v>0</v>
      </c>
      <c r="BJ26" s="448"/>
      <c r="BL26" s="487"/>
      <c r="BN26" s="489"/>
      <c r="BP26" s="491"/>
      <c r="BQ26" s="395">
        <v>0</v>
      </c>
      <c r="BR26" s="395">
        <f t="shared" si="10"/>
        <v>0</v>
      </c>
      <c r="BS26" s="395">
        <f t="shared" si="11"/>
        <v>0</v>
      </c>
      <c r="CD26" s="431"/>
      <c r="CE26" s="431"/>
      <c r="CF26" s="431"/>
    </row>
    <row r="27" spans="1:84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L27" s="472"/>
      <c r="AN27" s="474"/>
      <c r="AP27" s="476"/>
      <c r="AR27" s="478"/>
      <c r="AU27" s="313"/>
      <c r="AV27" s="313"/>
      <c r="AW27" s="313"/>
      <c r="AY27" s="438"/>
      <c r="BA27" s="440"/>
      <c r="BC27" s="442"/>
      <c r="BE27" s="444"/>
      <c r="BF27" s="431">
        <v>0</v>
      </c>
      <c r="BG27" s="431">
        <f t="shared" si="8"/>
        <v>0</v>
      </c>
      <c r="BH27" s="431">
        <f t="shared" si="9"/>
        <v>0</v>
      </c>
      <c r="BJ27" s="447"/>
      <c r="BL27" s="488"/>
      <c r="BN27" s="490"/>
      <c r="BP27" s="491"/>
      <c r="BQ27" s="395">
        <v>0</v>
      </c>
      <c r="BR27" s="395">
        <f t="shared" si="10"/>
        <v>0</v>
      </c>
      <c r="BS27" s="395">
        <f t="shared" si="11"/>
        <v>0</v>
      </c>
      <c r="CD27" s="431"/>
      <c r="CE27" s="431"/>
      <c r="CF27" s="431"/>
    </row>
    <row r="28" spans="1:84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L28" s="472"/>
      <c r="AN28" s="474"/>
      <c r="AP28" s="476"/>
      <c r="AR28" s="478"/>
      <c r="AU28" s="313"/>
      <c r="AV28" s="313"/>
      <c r="AW28" s="313"/>
      <c r="AY28" s="438"/>
      <c r="BA28" s="440"/>
      <c r="BC28" s="442"/>
      <c r="BE28" s="444"/>
      <c r="BF28" s="431">
        <v>0</v>
      </c>
      <c r="BG28" s="431">
        <f t="shared" si="8"/>
        <v>0</v>
      </c>
      <c r="BH28" s="431">
        <f t="shared" si="9"/>
        <v>0</v>
      </c>
      <c r="BJ28" s="447"/>
      <c r="BL28" s="488"/>
      <c r="BN28" s="490"/>
      <c r="BP28" s="491"/>
      <c r="BQ28" s="395">
        <v>0</v>
      </c>
      <c r="BR28" s="395">
        <f t="shared" si="10"/>
        <v>0</v>
      </c>
      <c r="BS28" s="395">
        <f t="shared" si="11"/>
        <v>0</v>
      </c>
      <c r="CD28" s="431"/>
      <c r="CE28" s="431"/>
      <c r="CF28" s="431"/>
    </row>
    <row r="29" spans="1:84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L29" s="472">
        <v>1</v>
      </c>
      <c r="AN29" s="474">
        <v>1</v>
      </c>
      <c r="AP29" s="476">
        <v>1</v>
      </c>
      <c r="AR29" s="478"/>
      <c r="AU29" s="313"/>
      <c r="AV29" s="313"/>
      <c r="AW29" s="313"/>
      <c r="AY29" s="438">
        <v>1</v>
      </c>
      <c r="BA29" s="440">
        <v>1</v>
      </c>
      <c r="BC29" s="442">
        <v>1</v>
      </c>
      <c r="BE29" s="444"/>
      <c r="BF29" s="431">
        <v>0</v>
      </c>
      <c r="BG29" s="431">
        <f t="shared" si="8"/>
        <v>3</v>
      </c>
      <c r="BH29" s="431">
        <f t="shared" si="9"/>
        <v>3</v>
      </c>
      <c r="BJ29" s="447">
        <v>1</v>
      </c>
      <c r="BL29" s="488">
        <v>1</v>
      </c>
      <c r="BN29" s="490">
        <v>1</v>
      </c>
      <c r="BP29" s="491"/>
      <c r="BQ29" s="395">
        <v>0</v>
      </c>
      <c r="BR29" s="395">
        <f t="shared" si="10"/>
        <v>3</v>
      </c>
      <c r="BS29" s="395">
        <f t="shared" si="11"/>
        <v>3</v>
      </c>
      <c r="CD29" s="431"/>
      <c r="CE29" s="431"/>
      <c r="CF29" s="431"/>
    </row>
    <row r="30" spans="1:84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L30" s="472"/>
      <c r="AN30" s="474"/>
      <c r="AP30" s="476"/>
      <c r="AR30" s="479"/>
      <c r="AU30" s="313"/>
      <c r="AV30" s="313"/>
      <c r="AW30" s="313"/>
      <c r="AY30" s="438"/>
      <c r="BA30" s="440"/>
      <c r="BC30" s="442"/>
      <c r="BE30" s="445"/>
      <c r="BF30" s="431">
        <v>0</v>
      </c>
      <c r="BG30" s="431">
        <f t="shared" si="8"/>
        <v>0</v>
      </c>
      <c r="BH30" s="431">
        <f t="shared" si="9"/>
        <v>0</v>
      </c>
      <c r="BJ30" s="447"/>
      <c r="BL30" s="488"/>
      <c r="BN30" s="490"/>
      <c r="BP30" s="493"/>
      <c r="BQ30" s="395">
        <v>0</v>
      </c>
      <c r="BR30" s="395">
        <f t="shared" si="10"/>
        <v>0</v>
      </c>
      <c r="BS30" s="395">
        <f t="shared" si="11"/>
        <v>0</v>
      </c>
      <c r="CD30" s="431"/>
      <c r="CE30" s="431"/>
      <c r="CF30" s="431"/>
    </row>
    <row r="31" spans="1:84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L31" s="472"/>
      <c r="AN31" s="474"/>
      <c r="AP31" s="476"/>
      <c r="AR31" s="478"/>
      <c r="AU31" s="313"/>
      <c r="AV31" s="313"/>
      <c r="AW31" s="313"/>
      <c r="AY31" s="438"/>
      <c r="BA31" s="440"/>
      <c r="BC31" s="442"/>
      <c r="BE31" s="444"/>
      <c r="BF31" s="431">
        <v>0</v>
      </c>
      <c r="BG31" s="431">
        <f t="shared" si="8"/>
        <v>0</v>
      </c>
      <c r="BH31" s="431">
        <f t="shared" si="9"/>
        <v>0</v>
      </c>
      <c r="BJ31" s="447"/>
      <c r="BL31" s="488"/>
      <c r="BN31" s="490"/>
      <c r="BP31" s="491"/>
      <c r="BQ31" s="395">
        <v>0</v>
      </c>
      <c r="BR31" s="395">
        <f t="shared" si="10"/>
        <v>0</v>
      </c>
      <c r="BS31" s="395">
        <f t="shared" si="11"/>
        <v>0</v>
      </c>
      <c r="CD31" s="431"/>
      <c r="CE31" s="431"/>
      <c r="CF31" s="431"/>
    </row>
    <row r="32" spans="1:84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L32" s="472">
        <v>12</v>
      </c>
      <c r="AN32" s="474">
        <v>15</v>
      </c>
      <c r="AP32" s="476">
        <v>13</v>
      </c>
      <c r="AR32" s="479">
        <v>10</v>
      </c>
      <c r="AU32" s="313"/>
      <c r="AV32" s="313"/>
      <c r="AW32" s="313"/>
      <c r="AY32" s="438">
        <v>19</v>
      </c>
      <c r="BA32" s="440">
        <v>15</v>
      </c>
      <c r="BC32" s="442">
        <v>13</v>
      </c>
      <c r="BE32" s="445">
        <v>10</v>
      </c>
      <c r="BF32" s="431">
        <v>0</v>
      </c>
      <c r="BG32" s="431">
        <f t="shared" si="8"/>
        <v>57</v>
      </c>
      <c r="BH32" s="431">
        <f t="shared" si="9"/>
        <v>57</v>
      </c>
      <c r="BJ32" s="447">
        <v>12</v>
      </c>
      <c r="BL32" s="488">
        <v>15</v>
      </c>
      <c r="BN32" s="490">
        <v>13</v>
      </c>
      <c r="BP32" s="493">
        <v>10</v>
      </c>
      <c r="BQ32" s="395">
        <v>0</v>
      </c>
      <c r="BR32" s="395">
        <f t="shared" si="10"/>
        <v>50</v>
      </c>
      <c r="BS32" s="395">
        <f t="shared" si="11"/>
        <v>50</v>
      </c>
      <c r="CD32" s="431"/>
      <c r="CE32" s="431"/>
      <c r="CF32" s="431"/>
    </row>
    <row r="33" spans="1:84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L33" s="472"/>
      <c r="AN33" s="474"/>
      <c r="AP33" s="476"/>
      <c r="AR33" s="478"/>
      <c r="AU33" s="313"/>
      <c r="AV33" s="313"/>
      <c r="AW33" s="313"/>
      <c r="AY33" s="438"/>
      <c r="BA33" s="440"/>
      <c r="BC33" s="442"/>
      <c r="BE33" s="444"/>
      <c r="BF33" s="431">
        <v>0</v>
      </c>
      <c r="BG33" s="431">
        <f t="shared" si="8"/>
        <v>0</v>
      </c>
      <c r="BH33" s="431">
        <f t="shared" si="9"/>
        <v>0</v>
      </c>
      <c r="BJ33" s="447"/>
      <c r="BL33" s="488"/>
      <c r="BN33" s="490"/>
      <c r="BP33" s="491"/>
      <c r="BQ33" s="395">
        <v>0</v>
      </c>
      <c r="BR33" s="395">
        <f t="shared" si="10"/>
        <v>0</v>
      </c>
      <c r="BS33" s="395">
        <f t="shared" si="11"/>
        <v>0</v>
      </c>
      <c r="CD33" s="431"/>
      <c r="CE33" s="431"/>
      <c r="CF33" s="431"/>
    </row>
    <row r="34" spans="1:84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L34" s="472">
        <v>1</v>
      </c>
      <c r="AN34" s="474">
        <v>2</v>
      </c>
      <c r="AP34" s="476">
        <v>1</v>
      </c>
      <c r="AR34" s="479">
        <v>1</v>
      </c>
      <c r="AU34" s="313"/>
      <c r="AV34" s="313"/>
      <c r="AW34" s="313"/>
      <c r="AY34" s="438">
        <v>3</v>
      </c>
      <c r="BA34" s="440">
        <v>2</v>
      </c>
      <c r="BC34" s="442">
        <v>1</v>
      </c>
      <c r="BE34" s="445">
        <v>1</v>
      </c>
      <c r="BF34" s="431">
        <v>0</v>
      </c>
      <c r="BG34" s="431">
        <f t="shared" si="8"/>
        <v>7</v>
      </c>
      <c r="BH34" s="431">
        <f t="shared" si="9"/>
        <v>7</v>
      </c>
      <c r="BJ34" s="447">
        <v>1</v>
      </c>
      <c r="BL34" s="488">
        <v>2</v>
      </c>
      <c r="BN34" s="490">
        <v>1</v>
      </c>
      <c r="BP34" s="493">
        <v>1</v>
      </c>
      <c r="BQ34" s="395">
        <v>0</v>
      </c>
      <c r="BR34" s="395">
        <f t="shared" si="10"/>
        <v>5</v>
      </c>
      <c r="BS34" s="395">
        <f t="shared" si="11"/>
        <v>5</v>
      </c>
      <c r="CD34" s="431"/>
      <c r="CE34" s="431"/>
      <c r="CF34" s="431"/>
    </row>
    <row r="35" spans="1:84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L35" s="473">
        <v>2</v>
      </c>
      <c r="AN35" s="475">
        <v>4</v>
      </c>
      <c r="AP35" s="477">
        <v>4</v>
      </c>
      <c r="AR35" s="478"/>
      <c r="AU35" s="313"/>
      <c r="AV35" s="313"/>
      <c r="AW35" s="313"/>
      <c r="AY35" s="439">
        <v>3</v>
      </c>
      <c r="BA35" s="441">
        <v>4</v>
      </c>
      <c r="BC35" s="443">
        <v>4</v>
      </c>
      <c r="BE35" s="444"/>
      <c r="BF35" s="431">
        <v>0</v>
      </c>
      <c r="BG35" s="431">
        <f t="shared" si="8"/>
        <v>11</v>
      </c>
      <c r="BH35" s="431">
        <f t="shared" si="9"/>
        <v>11</v>
      </c>
      <c r="BJ35" s="448">
        <v>2</v>
      </c>
      <c r="BL35" s="487">
        <v>4</v>
      </c>
      <c r="BN35" s="489">
        <v>4</v>
      </c>
      <c r="BP35" s="491"/>
      <c r="BQ35" s="395">
        <v>0</v>
      </c>
      <c r="BR35" s="395">
        <f t="shared" si="10"/>
        <v>10</v>
      </c>
      <c r="BS35" s="395">
        <f t="shared" si="11"/>
        <v>10</v>
      </c>
      <c r="CD35" s="431"/>
      <c r="CE35" s="431"/>
      <c r="CF35" s="431"/>
    </row>
    <row r="36" spans="1:84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L36" s="472">
        <v>1</v>
      </c>
      <c r="AN36" s="474">
        <v>1</v>
      </c>
      <c r="AP36" s="476">
        <v>1</v>
      </c>
      <c r="AR36" s="478"/>
      <c r="AU36" s="313"/>
      <c r="AV36" s="313"/>
      <c r="AW36" s="313"/>
      <c r="AY36" s="438">
        <v>1</v>
      </c>
      <c r="BA36" s="440">
        <v>1</v>
      </c>
      <c r="BC36" s="442">
        <v>1</v>
      </c>
      <c r="BE36" s="444"/>
      <c r="BF36" s="431">
        <v>0</v>
      </c>
      <c r="BG36" s="431">
        <f t="shared" si="8"/>
        <v>3</v>
      </c>
      <c r="BH36" s="431">
        <f t="shared" si="9"/>
        <v>3</v>
      </c>
      <c r="BJ36" s="447">
        <v>1</v>
      </c>
      <c r="BL36" s="488">
        <v>1</v>
      </c>
      <c r="BN36" s="490">
        <v>1</v>
      </c>
      <c r="BP36" s="491"/>
      <c r="BQ36" s="395">
        <v>0</v>
      </c>
      <c r="BR36" s="395">
        <f t="shared" si="10"/>
        <v>3</v>
      </c>
      <c r="BS36" s="395">
        <f t="shared" si="11"/>
        <v>3</v>
      </c>
      <c r="CD36" s="431"/>
      <c r="CE36" s="431"/>
      <c r="CF36" s="431"/>
    </row>
    <row r="37" spans="1:84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L37" s="472">
        <v>1</v>
      </c>
      <c r="AN37" s="474">
        <v>1</v>
      </c>
      <c r="AP37" s="476">
        <v>1</v>
      </c>
      <c r="AR37" s="478"/>
      <c r="AU37" s="313"/>
      <c r="AV37" s="313"/>
      <c r="AW37" s="313"/>
      <c r="AY37" s="438">
        <v>1</v>
      </c>
      <c r="BA37" s="440">
        <v>1</v>
      </c>
      <c r="BC37" s="442">
        <v>1</v>
      </c>
      <c r="BE37" s="444"/>
      <c r="BF37" s="431">
        <v>0</v>
      </c>
      <c r="BG37" s="431">
        <f t="shared" si="8"/>
        <v>3</v>
      </c>
      <c r="BH37" s="431">
        <f t="shared" si="9"/>
        <v>3</v>
      </c>
      <c r="BJ37" s="447">
        <v>1</v>
      </c>
      <c r="BL37" s="488">
        <v>1</v>
      </c>
      <c r="BN37" s="490">
        <v>1</v>
      </c>
      <c r="BP37" s="491"/>
      <c r="BQ37" s="395">
        <v>0</v>
      </c>
      <c r="BR37" s="395">
        <f t="shared" si="10"/>
        <v>3</v>
      </c>
      <c r="BS37" s="395">
        <f t="shared" si="11"/>
        <v>3</v>
      </c>
      <c r="CD37" s="431"/>
      <c r="CE37" s="431"/>
      <c r="CF37" s="431"/>
    </row>
    <row r="38" spans="1:84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L38" s="472"/>
      <c r="AN38" s="474">
        <v>1</v>
      </c>
      <c r="AP38" s="476">
        <v>2</v>
      </c>
      <c r="AR38" s="478"/>
      <c r="AU38" s="313"/>
      <c r="AV38" s="313"/>
      <c r="AW38" s="313"/>
      <c r="AY38" s="438"/>
      <c r="BA38" s="440"/>
      <c r="BC38" s="442"/>
      <c r="BE38" s="444"/>
      <c r="BF38" s="431">
        <v>0</v>
      </c>
      <c r="BG38" s="431">
        <f t="shared" si="8"/>
        <v>0</v>
      </c>
      <c r="BH38" s="431">
        <f t="shared" si="9"/>
        <v>0</v>
      </c>
      <c r="BJ38" s="447"/>
      <c r="BL38" s="488">
        <v>1</v>
      </c>
      <c r="BN38" s="490">
        <v>2</v>
      </c>
      <c r="BP38" s="491"/>
      <c r="BQ38" s="395">
        <v>0</v>
      </c>
      <c r="BR38" s="395">
        <f t="shared" si="10"/>
        <v>3</v>
      </c>
      <c r="BS38" s="395">
        <f t="shared" si="11"/>
        <v>3</v>
      </c>
      <c r="CD38" s="431"/>
      <c r="CE38" s="431"/>
      <c r="CF38" s="431"/>
    </row>
    <row r="39" spans="1:84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L39" s="472">
        <v>1</v>
      </c>
      <c r="AN39" s="474">
        <v>1</v>
      </c>
      <c r="AP39" s="476">
        <v>1</v>
      </c>
      <c r="AR39" s="479"/>
      <c r="AU39" s="313"/>
      <c r="AV39" s="313"/>
      <c r="AW39" s="313"/>
      <c r="AY39" s="438"/>
      <c r="BA39" s="440"/>
      <c r="BC39" s="442"/>
      <c r="BE39" s="444"/>
      <c r="BF39" s="431">
        <v>0</v>
      </c>
      <c r="BG39" s="431">
        <f t="shared" si="8"/>
        <v>0</v>
      </c>
      <c r="BH39" s="431">
        <f t="shared" si="9"/>
        <v>0</v>
      </c>
      <c r="BJ39" s="447"/>
      <c r="BL39" s="488">
        <v>1</v>
      </c>
      <c r="BN39" s="490">
        <v>1</v>
      </c>
      <c r="BP39" s="493"/>
      <c r="BQ39" s="395">
        <v>0</v>
      </c>
      <c r="BR39" s="395">
        <f t="shared" si="10"/>
        <v>2</v>
      </c>
      <c r="BS39" s="395">
        <f t="shared" si="11"/>
        <v>2</v>
      </c>
      <c r="CD39" s="431"/>
      <c r="CE39" s="431"/>
      <c r="CF39" s="431"/>
    </row>
    <row r="40" spans="1:84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L40" s="473">
        <v>1</v>
      </c>
      <c r="AN40" s="475">
        <v>1</v>
      </c>
      <c r="AP40" s="477">
        <v>1</v>
      </c>
      <c r="AR40" s="480"/>
      <c r="AU40" s="313"/>
      <c r="AV40" s="313"/>
      <c r="AW40" s="313"/>
      <c r="AY40" s="439"/>
      <c r="BA40" s="441"/>
      <c r="BC40" s="443"/>
      <c r="BE40" s="444"/>
      <c r="BF40" s="431">
        <v>0</v>
      </c>
      <c r="BG40" s="431">
        <f t="shared" si="8"/>
        <v>0</v>
      </c>
      <c r="BH40" s="431">
        <f t="shared" si="9"/>
        <v>0</v>
      </c>
      <c r="BJ40" s="448"/>
      <c r="BL40" s="487">
        <v>1</v>
      </c>
      <c r="BN40" s="489">
        <v>1</v>
      </c>
      <c r="BP40" s="492"/>
      <c r="BQ40" s="395">
        <v>0</v>
      </c>
      <c r="BR40" s="395">
        <f t="shared" si="10"/>
        <v>2</v>
      </c>
      <c r="BS40" s="395">
        <f t="shared" si="11"/>
        <v>2</v>
      </c>
      <c r="CD40" s="431"/>
      <c r="CE40" s="431"/>
      <c r="CF40" s="431"/>
    </row>
    <row r="41" spans="1:84" x14ac:dyDescent="0.2">
      <c r="A41" s="26"/>
    </row>
    <row r="42" spans="1:84" x14ac:dyDescent="0.2">
      <c r="A42" s="26"/>
    </row>
    <row r="43" spans="1:84" x14ac:dyDescent="0.2">
      <c r="A43" s="26"/>
    </row>
    <row r="45" spans="1:84" x14ac:dyDescent="0.2">
      <c r="A45" s="28"/>
    </row>
    <row r="46" spans="1:84" x14ac:dyDescent="0.2">
      <c r="A46" s="38"/>
    </row>
    <row r="47" spans="1:84" x14ac:dyDescent="0.2">
      <c r="A47" s="38"/>
    </row>
    <row r="48" spans="1:84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45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2" sqref="C12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579" t="s">
        <v>532</v>
      </c>
      <c r="B1" s="579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581" t="s">
        <v>602</v>
      </c>
      <c r="B7" s="585" t="s">
        <v>603</v>
      </c>
      <c r="C7" s="587" t="s">
        <v>701</v>
      </c>
      <c r="D7" s="583">
        <v>44</v>
      </c>
      <c r="E7" s="589" t="s">
        <v>531</v>
      </c>
      <c r="F7" s="583">
        <v>44</v>
      </c>
    </row>
    <row r="8" spans="1:6" ht="39.75" customHeight="1" x14ac:dyDescent="0.25">
      <c r="A8" s="582"/>
      <c r="B8" s="586"/>
      <c r="C8" s="588"/>
      <c r="D8" s="584"/>
      <c r="E8" s="590"/>
      <c r="F8" s="584"/>
    </row>
    <row r="9" spans="1:6" ht="21" customHeight="1" x14ac:dyDescent="0.25"/>
    <row r="10" spans="1:6" ht="45.75" customHeight="1" x14ac:dyDescent="0.25">
      <c r="A10" s="580" t="s">
        <v>704</v>
      </c>
      <c r="B10" s="580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7"/>
  <sheetViews>
    <sheetView workbookViewId="0">
      <pane xSplit="6195" topLeftCell="BQ1" activePane="topRight"/>
      <selection activeCell="C21" sqref="C21"/>
      <selection pane="topRight" activeCell="CA53" sqref="CA53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75" width="5.28515625" style="53" customWidth="1"/>
    <col min="76" max="88" width="4.42578125" style="53" customWidth="1"/>
    <col min="89" max="129" width="9.140625" style="53"/>
    <col min="130" max="130" width="4.140625" style="53" customWidth="1"/>
    <col min="131" max="131" width="5" style="53" customWidth="1"/>
    <col min="132" max="132" width="45.7109375" style="53" customWidth="1"/>
    <col min="133" max="133" width="4.28515625" style="53" customWidth="1"/>
    <col min="134" max="134" width="4.85546875" style="53" customWidth="1"/>
    <col min="135" max="135" width="3.85546875" style="53" customWidth="1"/>
    <col min="136" max="136" width="4.28515625" style="53" customWidth="1"/>
    <col min="137" max="137" width="3.85546875" style="53" customWidth="1"/>
    <col min="138" max="138" width="5" style="53" bestFit="1" customWidth="1"/>
    <col min="139" max="139" width="4" style="53" bestFit="1" customWidth="1"/>
    <col min="140" max="140" width="3.28515625" style="53" customWidth="1"/>
    <col min="141" max="141" width="3.140625" style="53" customWidth="1"/>
    <col min="142" max="142" width="4.28515625" style="53" customWidth="1"/>
    <col min="143" max="143" width="4.85546875" style="53" customWidth="1"/>
    <col min="144" max="144" width="3.140625" style="53" customWidth="1"/>
    <col min="145" max="145" width="4.42578125" style="53" customWidth="1"/>
    <col min="146" max="146" width="5.140625" style="53" customWidth="1"/>
    <col min="147" max="147" width="4.28515625" style="53" customWidth="1"/>
    <col min="148" max="148" width="4.140625" style="53" customWidth="1"/>
    <col min="149" max="149" width="5" style="53" customWidth="1"/>
    <col min="150" max="150" width="4.28515625" style="53" customWidth="1"/>
    <col min="151" max="385" width="9.140625" style="53"/>
    <col min="386" max="386" width="4.140625" style="53" customWidth="1"/>
    <col min="387" max="387" width="5" style="53" customWidth="1"/>
    <col min="388" max="388" width="45.7109375" style="53" customWidth="1"/>
    <col min="389" max="389" width="4.28515625" style="53" customWidth="1"/>
    <col min="390" max="390" width="4.85546875" style="53" customWidth="1"/>
    <col min="391" max="391" width="3.85546875" style="53" customWidth="1"/>
    <col min="392" max="392" width="4.28515625" style="53" customWidth="1"/>
    <col min="393" max="393" width="3.85546875" style="53" customWidth="1"/>
    <col min="394" max="394" width="5" style="53" bestFit="1" customWidth="1"/>
    <col min="395" max="395" width="4" style="53" bestFit="1" customWidth="1"/>
    <col min="396" max="396" width="3.28515625" style="53" customWidth="1"/>
    <col min="397" max="397" width="3.140625" style="53" customWidth="1"/>
    <col min="398" max="398" width="4.28515625" style="53" customWidth="1"/>
    <col min="399" max="399" width="4.85546875" style="53" customWidth="1"/>
    <col min="400" max="400" width="3.140625" style="53" customWidth="1"/>
    <col min="401" max="401" width="4.42578125" style="53" customWidth="1"/>
    <col min="402" max="402" width="5.140625" style="53" customWidth="1"/>
    <col min="403" max="403" width="4.28515625" style="53" customWidth="1"/>
    <col min="404" max="404" width="4.140625" style="53" customWidth="1"/>
    <col min="405" max="405" width="5" style="53" customWidth="1"/>
    <col min="406" max="406" width="4.28515625" style="53" customWidth="1"/>
    <col min="407" max="641" width="9.140625" style="53"/>
    <col min="642" max="642" width="4.140625" style="53" customWidth="1"/>
    <col min="643" max="643" width="5" style="53" customWidth="1"/>
    <col min="644" max="644" width="45.7109375" style="53" customWidth="1"/>
    <col min="645" max="645" width="4.28515625" style="53" customWidth="1"/>
    <col min="646" max="646" width="4.85546875" style="53" customWidth="1"/>
    <col min="647" max="647" width="3.85546875" style="53" customWidth="1"/>
    <col min="648" max="648" width="4.28515625" style="53" customWidth="1"/>
    <col min="649" max="649" width="3.85546875" style="53" customWidth="1"/>
    <col min="650" max="650" width="5" style="53" bestFit="1" customWidth="1"/>
    <col min="651" max="651" width="4" style="53" bestFit="1" customWidth="1"/>
    <col min="652" max="652" width="3.28515625" style="53" customWidth="1"/>
    <col min="653" max="653" width="3.140625" style="53" customWidth="1"/>
    <col min="654" max="654" width="4.28515625" style="53" customWidth="1"/>
    <col min="655" max="655" width="4.85546875" style="53" customWidth="1"/>
    <col min="656" max="656" width="3.140625" style="53" customWidth="1"/>
    <col min="657" max="657" width="4.42578125" style="53" customWidth="1"/>
    <col min="658" max="658" width="5.140625" style="53" customWidth="1"/>
    <col min="659" max="659" width="4.28515625" style="53" customWidth="1"/>
    <col min="660" max="660" width="4.140625" style="53" customWidth="1"/>
    <col min="661" max="661" width="5" style="53" customWidth="1"/>
    <col min="662" max="662" width="4.28515625" style="53" customWidth="1"/>
    <col min="663" max="897" width="9.140625" style="53"/>
    <col min="898" max="898" width="4.140625" style="53" customWidth="1"/>
    <col min="899" max="899" width="5" style="53" customWidth="1"/>
    <col min="900" max="900" width="45.7109375" style="53" customWidth="1"/>
    <col min="901" max="901" width="4.28515625" style="53" customWidth="1"/>
    <col min="902" max="902" width="4.85546875" style="53" customWidth="1"/>
    <col min="903" max="903" width="3.85546875" style="53" customWidth="1"/>
    <col min="904" max="904" width="4.28515625" style="53" customWidth="1"/>
    <col min="905" max="905" width="3.85546875" style="53" customWidth="1"/>
    <col min="906" max="906" width="5" style="53" bestFit="1" customWidth="1"/>
    <col min="907" max="907" width="4" style="53" bestFit="1" customWidth="1"/>
    <col min="908" max="908" width="3.28515625" style="53" customWidth="1"/>
    <col min="909" max="909" width="3.140625" style="53" customWidth="1"/>
    <col min="910" max="910" width="4.28515625" style="53" customWidth="1"/>
    <col min="911" max="911" width="4.85546875" style="53" customWidth="1"/>
    <col min="912" max="912" width="3.140625" style="53" customWidth="1"/>
    <col min="913" max="913" width="4.42578125" style="53" customWidth="1"/>
    <col min="914" max="914" width="5.140625" style="53" customWidth="1"/>
    <col min="915" max="915" width="4.28515625" style="53" customWidth="1"/>
    <col min="916" max="916" width="4.140625" style="53" customWidth="1"/>
    <col min="917" max="917" width="5" style="53" customWidth="1"/>
    <col min="918" max="918" width="4.28515625" style="53" customWidth="1"/>
    <col min="919" max="1153" width="9.140625" style="53"/>
    <col min="1154" max="1154" width="4.140625" style="53" customWidth="1"/>
    <col min="1155" max="1155" width="5" style="53" customWidth="1"/>
    <col min="1156" max="1156" width="45.7109375" style="53" customWidth="1"/>
    <col min="1157" max="1157" width="4.28515625" style="53" customWidth="1"/>
    <col min="1158" max="1158" width="4.85546875" style="53" customWidth="1"/>
    <col min="1159" max="1159" width="3.85546875" style="53" customWidth="1"/>
    <col min="1160" max="1160" width="4.28515625" style="53" customWidth="1"/>
    <col min="1161" max="1161" width="3.85546875" style="53" customWidth="1"/>
    <col min="1162" max="1162" width="5" style="53" bestFit="1" customWidth="1"/>
    <col min="1163" max="1163" width="4" style="53" bestFit="1" customWidth="1"/>
    <col min="1164" max="1164" width="3.28515625" style="53" customWidth="1"/>
    <col min="1165" max="1165" width="3.140625" style="53" customWidth="1"/>
    <col min="1166" max="1166" width="4.28515625" style="53" customWidth="1"/>
    <col min="1167" max="1167" width="4.85546875" style="53" customWidth="1"/>
    <col min="1168" max="1168" width="3.140625" style="53" customWidth="1"/>
    <col min="1169" max="1169" width="4.42578125" style="53" customWidth="1"/>
    <col min="1170" max="1170" width="5.140625" style="53" customWidth="1"/>
    <col min="1171" max="1171" width="4.28515625" style="53" customWidth="1"/>
    <col min="1172" max="1172" width="4.140625" style="53" customWidth="1"/>
    <col min="1173" max="1173" width="5" style="53" customWidth="1"/>
    <col min="1174" max="1174" width="4.28515625" style="53" customWidth="1"/>
    <col min="1175" max="1409" width="9.140625" style="53"/>
    <col min="1410" max="1410" width="4.140625" style="53" customWidth="1"/>
    <col min="1411" max="1411" width="5" style="53" customWidth="1"/>
    <col min="1412" max="1412" width="45.7109375" style="53" customWidth="1"/>
    <col min="1413" max="1413" width="4.28515625" style="53" customWidth="1"/>
    <col min="1414" max="1414" width="4.85546875" style="53" customWidth="1"/>
    <col min="1415" max="1415" width="3.85546875" style="53" customWidth="1"/>
    <col min="1416" max="1416" width="4.28515625" style="53" customWidth="1"/>
    <col min="1417" max="1417" width="3.85546875" style="53" customWidth="1"/>
    <col min="1418" max="1418" width="5" style="53" bestFit="1" customWidth="1"/>
    <col min="1419" max="1419" width="4" style="53" bestFit="1" customWidth="1"/>
    <col min="1420" max="1420" width="3.28515625" style="53" customWidth="1"/>
    <col min="1421" max="1421" width="3.140625" style="53" customWidth="1"/>
    <col min="1422" max="1422" width="4.28515625" style="53" customWidth="1"/>
    <col min="1423" max="1423" width="4.85546875" style="53" customWidth="1"/>
    <col min="1424" max="1424" width="3.140625" style="53" customWidth="1"/>
    <col min="1425" max="1425" width="4.42578125" style="53" customWidth="1"/>
    <col min="1426" max="1426" width="5.140625" style="53" customWidth="1"/>
    <col min="1427" max="1427" width="4.28515625" style="53" customWidth="1"/>
    <col min="1428" max="1428" width="4.140625" style="53" customWidth="1"/>
    <col min="1429" max="1429" width="5" style="53" customWidth="1"/>
    <col min="1430" max="1430" width="4.28515625" style="53" customWidth="1"/>
    <col min="1431" max="1665" width="9.140625" style="53"/>
    <col min="1666" max="1666" width="4.140625" style="53" customWidth="1"/>
    <col min="1667" max="1667" width="5" style="53" customWidth="1"/>
    <col min="1668" max="1668" width="45.7109375" style="53" customWidth="1"/>
    <col min="1669" max="1669" width="4.28515625" style="53" customWidth="1"/>
    <col min="1670" max="1670" width="4.85546875" style="53" customWidth="1"/>
    <col min="1671" max="1671" width="3.85546875" style="53" customWidth="1"/>
    <col min="1672" max="1672" width="4.28515625" style="53" customWidth="1"/>
    <col min="1673" max="1673" width="3.85546875" style="53" customWidth="1"/>
    <col min="1674" max="1674" width="5" style="53" bestFit="1" customWidth="1"/>
    <col min="1675" max="1675" width="4" style="53" bestFit="1" customWidth="1"/>
    <col min="1676" max="1676" width="3.28515625" style="53" customWidth="1"/>
    <col min="1677" max="1677" width="3.140625" style="53" customWidth="1"/>
    <col min="1678" max="1678" width="4.28515625" style="53" customWidth="1"/>
    <col min="1679" max="1679" width="4.85546875" style="53" customWidth="1"/>
    <col min="1680" max="1680" width="3.140625" style="53" customWidth="1"/>
    <col min="1681" max="1681" width="4.42578125" style="53" customWidth="1"/>
    <col min="1682" max="1682" width="5.140625" style="53" customWidth="1"/>
    <col min="1683" max="1683" width="4.28515625" style="53" customWidth="1"/>
    <col min="1684" max="1684" width="4.140625" style="53" customWidth="1"/>
    <col min="1685" max="1685" width="5" style="53" customWidth="1"/>
    <col min="1686" max="1686" width="4.28515625" style="53" customWidth="1"/>
    <col min="1687" max="1921" width="9.140625" style="53"/>
    <col min="1922" max="1922" width="4.140625" style="53" customWidth="1"/>
    <col min="1923" max="1923" width="5" style="53" customWidth="1"/>
    <col min="1924" max="1924" width="45.7109375" style="53" customWidth="1"/>
    <col min="1925" max="1925" width="4.28515625" style="53" customWidth="1"/>
    <col min="1926" max="1926" width="4.85546875" style="53" customWidth="1"/>
    <col min="1927" max="1927" width="3.85546875" style="53" customWidth="1"/>
    <col min="1928" max="1928" width="4.28515625" style="53" customWidth="1"/>
    <col min="1929" max="1929" width="3.85546875" style="53" customWidth="1"/>
    <col min="1930" max="1930" width="5" style="53" bestFit="1" customWidth="1"/>
    <col min="1931" max="1931" width="4" style="53" bestFit="1" customWidth="1"/>
    <col min="1932" max="1932" width="3.28515625" style="53" customWidth="1"/>
    <col min="1933" max="1933" width="3.140625" style="53" customWidth="1"/>
    <col min="1934" max="1934" width="4.28515625" style="53" customWidth="1"/>
    <col min="1935" max="1935" width="4.85546875" style="53" customWidth="1"/>
    <col min="1936" max="1936" width="3.140625" style="53" customWidth="1"/>
    <col min="1937" max="1937" width="4.42578125" style="53" customWidth="1"/>
    <col min="1938" max="1938" width="5.140625" style="53" customWidth="1"/>
    <col min="1939" max="1939" width="4.28515625" style="53" customWidth="1"/>
    <col min="1940" max="1940" width="4.140625" style="53" customWidth="1"/>
    <col min="1941" max="1941" width="5" style="53" customWidth="1"/>
    <col min="1942" max="1942" width="4.28515625" style="53" customWidth="1"/>
    <col min="1943" max="2177" width="9.140625" style="53"/>
    <col min="2178" max="2178" width="4.140625" style="53" customWidth="1"/>
    <col min="2179" max="2179" width="5" style="53" customWidth="1"/>
    <col min="2180" max="2180" width="45.7109375" style="53" customWidth="1"/>
    <col min="2181" max="2181" width="4.28515625" style="53" customWidth="1"/>
    <col min="2182" max="2182" width="4.85546875" style="53" customWidth="1"/>
    <col min="2183" max="2183" width="3.85546875" style="53" customWidth="1"/>
    <col min="2184" max="2184" width="4.28515625" style="53" customWidth="1"/>
    <col min="2185" max="2185" width="3.85546875" style="53" customWidth="1"/>
    <col min="2186" max="2186" width="5" style="53" bestFit="1" customWidth="1"/>
    <col min="2187" max="2187" width="4" style="53" bestFit="1" customWidth="1"/>
    <col min="2188" max="2188" width="3.28515625" style="53" customWidth="1"/>
    <col min="2189" max="2189" width="3.140625" style="53" customWidth="1"/>
    <col min="2190" max="2190" width="4.28515625" style="53" customWidth="1"/>
    <col min="2191" max="2191" width="4.85546875" style="53" customWidth="1"/>
    <col min="2192" max="2192" width="3.140625" style="53" customWidth="1"/>
    <col min="2193" max="2193" width="4.42578125" style="53" customWidth="1"/>
    <col min="2194" max="2194" width="5.140625" style="53" customWidth="1"/>
    <col min="2195" max="2195" width="4.28515625" style="53" customWidth="1"/>
    <col min="2196" max="2196" width="4.140625" style="53" customWidth="1"/>
    <col min="2197" max="2197" width="5" style="53" customWidth="1"/>
    <col min="2198" max="2198" width="4.28515625" style="53" customWidth="1"/>
    <col min="2199" max="2433" width="9.140625" style="53"/>
    <col min="2434" max="2434" width="4.140625" style="53" customWidth="1"/>
    <col min="2435" max="2435" width="5" style="53" customWidth="1"/>
    <col min="2436" max="2436" width="45.7109375" style="53" customWidth="1"/>
    <col min="2437" max="2437" width="4.28515625" style="53" customWidth="1"/>
    <col min="2438" max="2438" width="4.85546875" style="53" customWidth="1"/>
    <col min="2439" max="2439" width="3.85546875" style="53" customWidth="1"/>
    <col min="2440" max="2440" width="4.28515625" style="53" customWidth="1"/>
    <col min="2441" max="2441" width="3.85546875" style="53" customWidth="1"/>
    <col min="2442" max="2442" width="5" style="53" bestFit="1" customWidth="1"/>
    <col min="2443" max="2443" width="4" style="53" bestFit="1" customWidth="1"/>
    <col min="2444" max="2444" width="3.28515625" style="53" customWidth="1"/>
    <col min="2445" max="2445" width="3.140625" style="53" customWidth="1"/>
    <col min="2446" max="2446" width="4.28515625" style="53" customWidth="1"/>
    <col min="2447" max="2447" width="4.85546875" style="53" customWidth="1"/>
    <col min="2448" max="2448" width="3.140625" style="53" customWidth="1"/>
    <col min="2449" max="2449" width="4.42578125" style="53" customWidth="1"/>
    <col min="2450" max="2450" width="5.140625" style="53" customWidth="1"/>
    <col min="2451" max="2451" width="4.28515625" style="53" customWidth="1"/>
    <col min="2452" max="2452" width="4.140625" style="53" customWidth="1"/>
    <col min="2453" max="2453" width="5" style="53" customWidth="1"/>
    <col min="2454" max="2454" width="4.28515625" style="53" customWidth="1"/>
    <col min="2455" max="2689" width="9.140625" style="53"/>
    <col min="2690" max="2690" width="4.140625" style="53" customWidth="1"/>
    <col min="2691" max="2691" width="5" style="53" customWidth="1"/>
    <col min="2692" max="2692" width="45.7109375" style="53" customWidth="1"/>
    <col min="2693" max="2693" width="4.28515625" style="53" customWidth="1"/>
    <col min="2694" max="2694" width="4.85546875" style="53" customWidth="1"/>
    <col min="2695" max="2695" width="3.85546875" style="53" customWidth="1"/>
    <col min="2696" max="2696" width="4.28515625" style="53" customWidth="1"/>
    <col min="2697" max="2697" width="3.85546875" style="53" customWidth="1"/>
    <col min="2698" max="2698" width="5" style="53" bestFit="1" customWidth="1"/>
    <col min="2699" max="2699" width="4" style="53" bestFit="1" customWidth="1"/>
    <col min="2700" max="2700" width="3.28515625" style="53" customWidth="1"/>
    <col min="2701" max="2701" width="3.140625" style="53" customWidth="1"/>
    <col min="2702" max="2702" width="4.28515625" style="53" customWidth="1"/>
    <col min="2703" max="2703" width="4.85546875" style="53" customWidth="1"/>
    <col min="2704" max="2704" width="3.140625" style="53" customWidth="1"/>
    <col min="2705" max="2705" width="4.42578125" style="53" customWidth="1"/>
    <col min="2706" max="2706" width="5.140625" style="53" customWidth="1"/>
    <col min="2707" max="2707" width="4.28515625" style="53" customWidth="1"/>
    <col min="2708" max="2708" width="4.140625" style="53" customWidth="1"/>
    <col min="2709" max="2709" width="5" style="53" customWidth="1"/>
    <col min="2710" max="2710" width="4.28515625" style="53" customWidth="1"/>
    <col min="2711" max="2945" width="9.140625" style="53"/>
    <col min="2946" max="2946" width="4.140625" style="53" customWidth="1"/>
    <col min="2947" max="2947" width="5" style="53" customWidth="1"/>
    <col min="2948" max="2948" width="45.7109375" style="53" customWidth="1"/>
    <col min="2949" max="2949" width="4.28515625" style="53" customWidth="1"/>
    <col min="2950" max="2950" width="4.85546875" style="53" customWidth="1"/>
    <col min="2951" max="2951" width="3.85546875" style="53" customWidth="1"/>
    <col min="2952" max="2952" width="4.28515625" style="53" customWidth="1"/>
    <col min="2953" max="2953" width="3.85546875" style="53" customWidth="1"/>
    <col min="2954" max="2954" width="5" style="53" bestFit="1" customWidth="1"/>
    <col min="2955" max="2955" width="4" style="53" bestFit="1" customWidth="1"/>
    <col min="2956" max="2956" width="3.28515625" style="53" customWidth="1"/>
    <col min="2957" max="2957" width="3.140625" style="53" customWidth="1"/>
    <col min="2958" max="2958" width="4.28515625" style="53" customWidth="1"/>
    <col min="2959" max="2959" width="4.85546875" style="53" customWidth="1"/>
    <col min="2960" max="2960" width="3.140625" style="53" customWidth="1"/>
    <col min="2961" max="2961" width="4.42578125" style="53" customWidth="1"/>
    <col min="2962" max="2962" width="5.140625" style="53" customWidth="1"/>
    <col min="2963" max="2963" width="4.28515625" style="53" customWidth="1"/>
    <col min="2964" max="2964" width="4.140625" style="53" customWidth="1"/>
    <col min="2965" max="2965" width="5" style="53" customWidth="1"/>
    <col min="2966" max="2966" width="4.28515625" style="53" customWidth="1"/>
    <col min="2967" max="3201" width="9.140625" style="53"/>
    <col min="3202" max="3202" width="4.140625" style="53" customWidth="1"/>
    <col min="3203" max="3203" width="5" style="53" customWidth="1"/>
    <col min="3204" max="3204" width="45.7109375" style="53" customWidth="1"/>
    <col min="3205" max="3205" width="4.28515625" style="53" customWidth="1"/>
    <col min="3206" max="3206" width="4.85546875" style="53" customWidth="1"/>
    <col min="3207" max="3207" width="3.85546875" style="53" customWidth="1"/>
    <col min="3208" max="3208" width="4.28515625" style="53" customWidth="1"/>
    <col min="3209" max="3209" width="3.85546875" style="53" customWidth="1"/>
    <col min="3210" max="3210" width="5" style="53" bestFit="1" customWidth="1"/>
    <col min="3211" max="3211" width="4" style="53" bestFit="1" customWidth="1"/>
    <col min="3212" max="3212" width="3.28515625" style="53" customWidth="1"/>
    <col min="3213" max="3213" width="3.140625" style="53" customWidth="1"/>
    <col min="3214" max="3214" width="4.28515625" style="53" customWidth="1"/>
    <col min="3215" max="3215" width="4.85546875" style="53" customWidth="1"/>
    <col min="3216" max="3216" width="3.140625" style="53" customWidth="1"/>
    <col min="3217" max="3217" width="4.42578125" style="53" customWidth="1"/>
    <col min="3218" max="3218" width="5.140625" style="53" customWidth="1"/>
    <col min="3219" max="3219" width="4.28515625" style="53" customWidth="1"/>
    <col min="3220" max="3220" width="4.140625" style="53" customWidth="1"/>
    <col min="3221" max="3221" width="5" style="53" customWidth="1"/>
    <col min="3222" max="3222" width="4.28515625" style="53" customWidth="1"/>
    <col min="3223" max="3457" width="9.140625" style="53"/>
    <col min="3458" max="3458" width="4.140625" style="53" customWidth="1"/>
    <col min="3459" max="3459" width="5" style="53" customWidth="1"/>
    <col min="3460" max="3460" width="45.7109375" style="53" customWidth="1"/>
    <col min="3461" max="3461" width="4.28515625" style="53" customWidth="1"/>
    <col min="3462" max="3462" width="4.85546875" style="53" customWidth="1"/>
    <col min="3463" max="3463" width="3.85546875" style="53" customWidth="1"/>
    <col min="3464" max="3464" width="4.28515625" style="53" customWidth="1"/>
    <col min="3465" max="3465" width="3.85546875" style="53" customWidth="1"/>
    <col min="3466" max="3466" width="5" style="53" bestFit="1" customWidth="1"/>
    <col min="3467" max="3467" width="4" style="53" bestFit="1" customWidth="1"/>
    <col min="3468" max="3468" width="3.28515625" style="53" customWidth="1"/>
    <col min="3469" max="3469" width="3.140625" style="53" customWidth="1"/>
    <col min="3470" max="3470" width="4.28515625" style="53" customWidth="1"/>
    <col min="3471" max="3471" width="4.85546875" style="53" customWidth="1"/>
    <col min="3472" max="3472" width="3.140625" style="53" customWidth="1"/>
    <col min="3473" max="3473" width="4.42578125" style="53" customWidth="1"/>
    <col min="3474" max="3474" width="5.140625" style="53" customWidth="1"/>
    <col min="3475" max="3475" width="4.28515625" style="53" customWidth="1"/>
    <col min="3476" max="3476" width="4.140625" style="53" customWidth="1"/>
    <col min="3477" max="3477" width="5" style="53" customWidth="1"/>
    <col min="3478" max="3478" width="4.28515625" style="53" customWidth="1"/>
    <col min="3479" max="3713" width="9.140625" style="53"/>
    <col min="3714" max="3714" width="4.140625" style="53" customWidth="1"/>
    <col min="3715" max="3715" width="5" style="53" customWidth="1"/>
    <col min="3716" max="3716" width="45.7109375" style="53" customWidth="1"/>
    <col min="3717" max="3717" width="4.28515625" style="53" customWidth="1"/>
    <col min="3718" max="3718" width="4.85546875" style="53" customWidth="1"/>
    <col min="3719" max="3719" width="3.85546875" style="53" customWidth="1"/>
    <col min="3720" max="3720" width="4.28515625" style="53" customWidth="1"/>
    <col min="3721" max="3721" width="3.85546875" style="53" customWidth="1"/>
    <col min="3722" max="3722" width="5" style="53" bestFit="1" customWidth="1"/>
    <col min="3723" max="3723" width="4" style="53" bestFit="1" customWidth="1"/>
    <col min="3724" max="3724" width="3.28515625" style="53" customWidth="1"/>
    <col min="3725" max="3725" width="3.140625" style="53" customWidth="1"/>
    <col min="3726" max="3726" width="4.28515625" style="53" customWidth="1"/>
    <col min="3727" max="3727" width="4.85546875" style="53" customWidth="1"/>
    <col min="3728" max="3728" width="3.140625" style="53" customWidth="1"/>
    <col min="3729" max="3729" width="4.42578125" style="53" customWidth="1"/>
    <col min="3730" max="3730" width="5.140625" style="53" customWidth="1"/>
    <col min="3731" max="3731" width="4.28515625" style="53" customWidth="1"/>
    <col min="3732" max="3732" width="4.140625" style="53" customWidth="1"/>
    <col min="3733" max="3733" width="5" style="53" customWidth="1"/>
    <col min="3734" max="3734" width="4.28515625" style="53" customWidth="1"/>
    <col min="3735" max="3969" width="9.140625" style="53"/>
    <col min="3970" max="3970" width="4.140625" style="53" customWidth="1"/>
    <col min="3971" max="3971" width="5" style="53" customWidth="1"/>
    <col min="3972" max="3972" width="45.7109375" style="53" customWidth="1"/>
    <col min="3973" max="3973" width="4.28515625" style="53" customWidth="1"/>
    <col min="3974" max="3974" width="4.85546875" style="53" customWidth="1"/>
    <col min="3975" max="3975" width="3.85546875" style="53" customWidth="1"/>
    <col min="3976" max="3976" width="4.28515625" style="53" customWidth="1"/>
    <col min="3977" max="3977" width="3.85546875" style="53" customWidth="1"/>
    <col min="3978" max="3978" width="5" style="53" bestFit="1" customWidth="1"/>
    <col min="3979" max="3979" width="4" style="53" bestFit="1" customWidth="1"/>
    <col min="3980" max="3980" width="3.28515625" style="53" customWidth="1"/>
    <col min="3981" max="3981" width="3.140625" style="53" customWidth="1"/>
    <col min="3982" max="3982" width="4.28515625" style="53" customWidth="1"/>
    <col min="3983" max="3983" width="4.85546875" style="53" customWidth="1"/>
    <col min="3984" max="3984" width="3.140625" style="53" customWidth="1"/>
    <col min="3985" max="3985" width="4.42578125" style="53" customWidth="1"/>
    <col min="3986" max="3986" width="5.140625" style="53" customWidth="1"/>
    <col min="3987" max="3987" width="4.28515625" style="53" customWidth="1"/>
    <col min="3988" max="3988" width="4.140625" style="53" customWidth="1"/>
    <col min="3989" max="3989" width="5" style="53" customWidth="1"/>
    <col min="3990" max="3990" width="4.28515625" style="53" customWidth="1"/>
    <col min="3991" max="4225" width="9.140625" style="53"/>
    <col min="4226" max="4226" width="4.140625" style="53" customWidth="1"/>
    <col min="4227" max="4227" width="5" style="53" customWidth="1"/>
    <col min="4228" max="4228" width="45.7109375" style="53" customWidth="1"/>
    <col min="4229" max="4229" width="4.28515625" style="53" customWidth="1"/>
    <col min="4230" max="4230" width="4.85546875" style="53" customWidth="1"/>
    <col min="4231" max="4231" width="3.85546875" style="53" customWidth="1"/>
    <col min="4232" max="4232" width="4.28515625" style="53" customWidth="1"/>
    <col min="4233" max="4233" width="3.85546875" style="53" customWidth="1"/>
    <col min="4234" max="4234" width="5" style="53" bestFit="1" customWidth="1"/>
    <col min="4235" max="4235" width="4" style="53" bestFit="1" customWidth="1"/>
    <col min="4236" max="4236" width="3.28515625" style="53" customWidth="1"/>
    <col min="4237" max="4237" width="3.140625" style="53" customWidth="1"/>
    <col min="4238" max="4238" width="4.28515625" style="53" customWidth="1"/>
    <col min="4239" max="4239" width="4.85546875" style="53" customWidth="1"/>
    <col min="4240" max="4240" width="3.140625" style="53" customWidth="1"/>
    <col min="4241" max="4241" width="4.42578125" style="53" customWidth="1"/>
    <col min="4242" max="4242" width="5.140625" style="53" customWidth="1"/>
    <col min="4243" max="4243" width="4.28515625" style="53" customWidth="1"/>
    <col min="4244" max="4244" width="4.140625" style="53" customWidth="1"/>
    <col min="4245" max="4245" width="5" style="53" customWidth="1"/>
    <col min="4246" max="4246" width="4.28515625" style="53" customWidth="1"/>
    <col min="4247" max="4481" width="9.140625" style="53"/>
    <col min="4482" max="4482" width="4.140625" style="53" customWidth="1"/>
    <col min="4483" max="4483" width="5" style="53" customWidth="1"/>
    <col min="4484" max="4484" width="45.7109375" style="53" customWidth="1"/>
    <col min="4485" max="4485" width="4.28515625" style="53" customWidth="1"/>
    <col min="4486" max="4486" width="4.85546875" style="53" customWidth="1"/>
    <col min="4487" max="4487" width="3.85546875" style="53" customWidth="1"/>
    <col min="4488" max="4488" width="4.28515625" style="53" customWidth="1"/>
    <col min="4489" max="4489" width="3.85546875" style="53" customWidth="1"/>
    <col min="4490" max="4490" width="5" style="53" bestFit="1" customWidth="1"/>
    <col min="4491" max="4491" width="4" style="53" bestFit="1" customWidth="1"/>
    <col min="4492" max="4492" width="3.28515625" style="53" customWidth="1"/>
    <col min="4493" max="4493" width="3.140625" style="53" customWidth="1"/>
    <col min="4494" max="4494" width="4.28515625" style="53" customWidth="1"/>
    <col min="4495" max="4495" width="4.85546875" style="53" customWidth="1"/>
    <col min="4496" max="4496" width="3.140625" style="53" customWidth="1"/>
    <col min="4497" max="4497" width="4.42578125" style="53" customWidth="1"/>
    <col min="4498" max="4498" width="5.140625" style="53" customWidth="1"/>
    <col min="4499" max="4499" width="4.28515625" style="53" customWidth="1"/>
    <col min="4500" max="4500" width="4.140625" style="53" customWidth="1"/>
    <col min="4501" max="4501" width="5" style="53" customWidth="1"/>
    <col min="4502" max="4502" width="4.28515625" style="53" customWidth="1"/>
    <col min="4503" max="4737" width="9.140625" style="53"/>
    <col min="4738" max="4738" width="4.140625" style="53" customWidth="1"/>
    <col min="4739" max="4739" width="5" style="53" customWidth="1"/>
    <col min="4740" max="4740" width="45.7109375" style="53" customWidth="1"/>
    <col min="4741" max="4741" width="4.28515625" style="53" customWidth="1"/>
    <col min="4742" max="4742" width="4.85546875" style="53" customWidth="1"/>
    <col min="4743" max="4743" width="3.85546875" style="53" customWidth="1"/>
    <col min="4744" max="4744" width="4.28515625" style="53" customWidth="1"/>
    <col min="4745" max="4745" width="3.85546875" style="53" customWidth="1"/>
    <col min="4746" max="4746" width="5" style="53" bestFit="1" customWidth="1"/>
    <col min="4747" max="4747" width="4" style="53" bestFit="1" customWidth="1"/>
    <col min="4748" max="4748" width="3.28515625" style="53" customWidth="1"/>
    <col min="4749" max="4749" width="3.140625" style="53" customWidth="1"/>
    <col min="4750" max="4750" width="4.28515625" style="53" customWidth="1"/>
    <col min="4751" max="4751" width="4.85546875" style="53" customWidth="1"/>
    <col min="4752" max="4752" width="3.140625" style="53" customWidth="1"/>
    <col min="4753" max="4753" width="4.42578125" style="53" customWidth="1"/>
    <col min="4754" max="4754" width="5.140625" style="53" customWidth="1"/>
    <col min="4755" max="4755" width="4.28515625" style="53" customWidth="1"/>
    <col min="4756" max="4756" width="4.140625" style="53" customWidth="1"/>
    <col min="4757" max="4757" width="5" style="53" customWidth="1"/>
    <col min="4758" max="4758" width="4.28515625" style="53" customWidth="1"/>
    <col min="4759" max="4993" width="9.140625" style="53"/>
    <col min="4994" max="4994" width="4.140625" style="53" customWidth="1"/>
    <col min="4995" max="4995" width="5" style="53" customWidth="1"/>
    <col min="4996" max="4996" width="45.7109375" style="53" customWidth="1"/>
    <col min="4997" max="4997" width="4.28515625" style="53" customWidth="1"/>
    <col min="4998" max="4998" width="4.85546875" style="53" customWidth="1"/>
    <col min="4999" max="4999" width="3.85546875" style="53" customWidth="1"/>
    <col min="5000" max="5000" width="4.28515625" style="53" customWidth="1"/>
    <col min="5001" max="5001" width="3.85546875" style="53" customWidth="1"/>
    <col min="5002" max="5002" width="5" style="53" bestFit="1" customWidth="1"/>
    <col min="5003" max="5003" width="4" style="53" bestFit="1" customWidth="1"/>
    <col min="5004" max="5004" width="3.28515625" style="53" customWidth="1"/>
    <col min="5005" max="5005" width="3.140625" style="53" customWidth="1"/>
    <col min="5006" max="5006" width="4.28515625" style="53" customWidth="1"/>
    <col min="5007" max="5007" width="4.85546875" style="53" customWidth="1"/>
    <col min="5008" max="5008" width="3.140625" style="53" customWidth="1"/>
    <col min="5009" max="5009" width="4.42578125" style="53" customWidth="1"/>
    <col min="5010" max="5010" width="5.140625" style="53" customWidth="1"/>
    <col min="5011" max="5011" width="4.28515625" style="53" customWidth="1"/>
    <col min="5012" max="5012" width="4.140625" style="53" customWidth="1"/>
    <col min="5013" max="5013" width="5" style="53" customWidth="1"/>
    <col min="5014" max="5014" width="4.28515625" style="53" customWidth="1"/>
    <col min="5015" max="5249" width="9.140625" style="53"/>
    <col min="5250" max="5250" width="4.140625" style="53" customWidth="1"/>
    <col min="5251" max="5251" width="5" style="53" customWidth="1"/>
    <col min="5252" max="5252" width="45.7109375" style="53" customWidth="1"/>
    <col min="5253" max="5253" width="4.28515625" style="53" customWidth="1"/>
    <col min="5254" max="5254" width="4.85546875" style="53" customWidth="1"/>
    <col min="5255" max="5255" width="3.85546875" style="53" customWidth="1"/>
    <col min="5256" max="5256" width="4.28515625" style="53" customWidth="1"/>
    <col min="5257" max="5257" width="3.85546875" style="53" customWidth="1"/>
    <col min="5258" max="5258" width="5" style="53" bestFit="1" customWidth="1"/>
    <col min="5259" max="5259" width="4" style="53" bestFit="1" customWidth="1"/>
    <col min="5260" max="5260" width="3.28515625" style="53" customWidth="1"/>
    <col min="5261" max="5261" width="3.140625" style="53" customWidth="1"/>
    <col min="5262" max="5262" width="4.28515625" style="53" customWidth="1"/>
    <col min="5263" max="5263" width="4.85546875" style="53" customWidth="1"/>
    <col min="5264" max="5264" width="3.140625" style="53" customWidth="1"/>
    <col min="5265" max="5265" width="4.42578125" style="53" customWidth="1"/>
    <col min="5266" max="5266" width="5.140625" style="53" customWidth="1"/>
    <col min="5267" max="5267" width="4.28515625" style="53" customWidth="1"/>
    <col min="5268" max="5268" width="4.140625" style="53" customWidth="1"/>
    <col min="5269" max="5269" width="5" style="53" customWidth="1"/>
    <col min="5270" max="5270" width="4.28515625" style="53" customWidth="1"/>
    <col min="5271" max="5505" width="9.140625" style="53"/>
    <col min="5506" max="5506" width="4.140625" style="53" customWidth="1"/>
    <col min="5507" max="5507" width="5" style="53" customWidth="1"/>
    <col min="5508" max="5508" width="45.7109375" style="53" customWidth="1"/>
    <col min="5509" max="5509" width="4.28515625" style="53" customWidth="1"/>
    <col min="5510" max="5510" width="4.85546875" style="53" customWidth="1"/>
    <col min="5511" max="5511" width="3.85546875" style="53" customWidth="1"/>
    <col min="5512" max="5512" width="4.28515625" style="53" customWidth="1"/>
    <col min="5513" max="5513" width="3.85546875" style="53" customWidth="1"/>
    <col min="5514" max="5514" width="5" style="53" bestFit="1" customWidth="1"/>
    <col min="5515" max="5515" width="4" style="53" bestFit="1" customWidth="1"/>
    <col min="5516" max="5516" width="3.28515625" style="53" customWidth="1"/>
    <col min="5517" max="5517" width="3.140625" style="53" customWidth="1"/>
    <col min="5518" max="5518" width="4.28515625" style="53" customWidth="1"/>
    <col min="5519" max="5519" width="4.85546875" style="53" customWidth="1"/>
    <col min="5520" max="5520" width="3.140625" style="53" customWidth="1"/>
    <col min="5521" max="5521" width="4.42578125" style="53" customWidth="1"/>
    <col min="5522" max="5522" width="5.140625" style="53" customWidth="1"/>
    <col min="5523" max="5523" width="4.28515625" style="53" customWidth="1"/>
    <col min="5524" max="5524" width="4.140625" style="53" customWidth="1"/>
    <col min="5525" max="5525" width="5" style="53" customWidth="1"/>
    <col min="5526" max="5526" width="4.28515625" style="53" customWidth="1"/>
    <col min="5527" max="5761" width="9.140625" style="53"/>
    <col min="5762" max="5762" width="4.140625" style="53" customWidth="1"/>
    <col min="5763" max="5763" width="5" style="53" customWidth="1"/>
    <col min="5764" max="5764" width="45.7109375" style="53" customWidth="1"/>
    <col min="5765" max="5765" width="4.28515625" style="53" customWidth="1"/>
    <col min="5766" max="5766" width="4.85546875" style="53" customWidth="1"/>
    <col min="5767" max="5767" width="3.85546875" style="53" customWidth="1"/>
    <col min="5768" max="5768" width="4.28515625" style="53" customWidth="1"/>
    <col min="5769" max="5769" width="3.85546875" style="53" customWidth="1"/>
    <col min="5770" max="5770" width="5" style="53" bestFit="1" customWidth="1"/>
    <col min="5771" max="5771" width="4" style="53" bestFit="1" customWidth="1"/>
    <col min="5772" max="5772" width="3.28515625" style="53" customWidth="1"/>
    <col min="5773" max="5773" width="3.140625" style="53" customWidth="1"/>
    <col min="5774" max="5774" width="4.28515625" style="53" customWidth="1"/>
    <col min="5775" max="5775" width="4.85546875" style="53" customWidth="1"/>
    <col min="5776" max="5776" width="3.140625" style="53" customWidth="1"/>
    <col min="5777" max="5777" width="4.42578125" style="53" customWidth="1"/>
    <col min="5778" max="5778" width="5.140625" style="53" customWidth="1"/>
    <col min="5779" max="5779" width="4.28515625" style="53" customWidth="1"/>
    <col min="5780" max="5780" width="4.140625" style="53" customWidth="1"/>
    <col min="5781" max="5781" width="5" style="53" customWidth="1"/>
    <col min="5782" max="5782" width="4.28515625" style="53" customWidth="1"/>
    <col min="5783" max="6017" width="9.140625" style="53"/>
    <col min="6018" max="6018" width="4.140625" style="53" customWidth="1"/>
    <col min="6019" max="6019" width="5" style="53" customWidth="1"/>
    <col min="6020" max="6020" width="45.7109375" style="53" customWidth="1"/>
    <col min="6021" max="6021" width="4.28515625" style="53" customWidth="1"/>
    <col min="6022" max="6022" width="4.85546875" style="53" customWidth="1"/>
    <col min="6023" max="6023" width="3.85546875" style="53" customWidth="1"/>
    <col min="6024" max="6024" width="4.28515625" style="53" customWidth="1"/>
    <col min="6025" max="6025" width="3.85546875" style="53" customWidth="1"/>
    <col min="6026" max="6026" width="5" style="53" bestFit="1" customWidth="1"/>
    <col min="6027" max="6027" width="4" style="53" bestFit="1" customWidth="1"/>
    <col min="6028" max="6028" width="3.28515625" style="53" customWidth="1"/>
    <col min="6029" max="6029" width="3.140625" style="53" customWidth="1"/>
    <col min="6030" max="6030" width="4.28515625" style="53" customWidth="1"/>
    <col min="6031" max="6031" width="4.85546875" style="53" customWidth="1"/>
    <col min="6032" max="6032" width="3.140625" style="53" customWidth="1"/>
    <col min="6033" max="6033" width="4.42578125" style="53" customWidth="1"/>
    <col min="6034" max="6034" width="5.140625" style="53" customWidth="1"/>
    <col min="6035" max="6035" width="4.28515625" style="53" customWidth="1"/>
    <col min="6036" max="6036" width="4.140625" style="53" customWidth="1"/>
    <col min="6037" max="6037" width="5" style="53" customWidth="1"/>
    <col min="6038" max="6038" width="4.28515625" style="53" customWidth="1"/>
    <col min="6039" max="6273" width="9.140625" style="53"/>
    <col min="6274" max="6274" width="4.140625" style="53" customWidth="1"/>
    <col min="6275" max="6275" width="5" style="53" customWidth="1"/>
    <col min="6276" max="6276" width="45.7109375" style="53" customWidth="1"/>
    <col min="6277" max="6277" width="4.28515625" style="53" customWidth="1"/>
    <col min="6278" max="6278" width="4.85546875" style="53" customWidth="1"/>
    <col min="6279" max="6279" width="3.85546875" style="53" customWidth="1"/>
    <col min="6280" max="6280" width="4.28515625" style="53" customWidth="1"/>
    <col min="6281" max="6281" width="3.85546875" style="53" customWidth="1"/>
    <col min="6282" max="6282" width="5" style="53" bestFit="1" customWidth="1"/>
    <col min="6283" max="6283" width="4" style="53" bestFit="1" customWidth="1"/>
    <col min="6284" max="6284" width="3.28515625" style="53" customWidth="1"/>
    <col min="6285" max="6285" width="3.140625" style="53" customWidth="1"/>
    <col min="6286" max="6286" width="4.28515625" style="53" customWidth="1"/>
    <col min="6287" max="6287" width="4.85546875" style="53" customWidth="1"/>
    <col min="6288" max="6288" width="3.140625" style="53" customWidth="1"/>
    <col min="6289" max="6289" width="4.42578125" style="53" customWidth="1"/>
    <col min="6290" max="6290" width="5.140625" style="53" customWidth="1"/>
    <col min="6291" max="6291" width="4.28515625" style="53" customWidth="1"/>
    <col min="6292" max="6292" width="4.140625" style="53" customWidth="1"/>
    <col min="6293" max="6293" width="5" style="53" customWidth="1"/>
    <col min="6294" max="6294" width="4.28515625" style="53" customWidth="1"/>
    <col min="6295" max="6529" width="9.140625" style="53"/>
    <col min="6530" max="6530" width="4.140625" style="53" customWidth="1"/>
    <col min="6531" max="6531" width="5" style="53" customWidth="1"/>
    <col min="6532" max="6532" width="45.7109375" style="53" customWidth="1"/>
    <col min="6533" max="6533" width="4.28515625" style="53" customWidth="1"/>
    <col min="6534" max="6534" width="4.85546875" style="53" customWidth="1"/>
    <col min="6535" max="6535" width="3.85546875" style="53" customWidth="1"/>
    <col min="6536" max="6536" width="4.28515625" style="53" customWidth="1"/>
    <col min="6537" max="6537" width="3.85546875" style="53" customWidth="1"/>
    <col min="6538" max="6538" width="5" style="53" bestFit="1" customWidth="1"/>
    <col min="6539" max="6539" width="4" style="53" bestFit="1" customWidth="1"/>
    <col min="6540" max="6540" width="3.28515625" style="53" customWidth="1"/>
    <col min="6541" max="6541" width="3.140625" style="53" customWidth="1"/>
    <col min="6542" max="6542" width="4.28515625" style="53" customWidth="1"/>
    <col min="6543" max="6543" width="4.85546875" style="53" customWidth="1"/>
    <col min="6544" max="6544" width="3.140625" style="53" customWidth="1"/>
    <col min="6545" max="6545" width="4.42578125" style="53" customWidth="1"/>
    <col min="6546" max="6546" width="5.140625" style="53" customWidth="1"/>
    <col min="6547" max="6547" width="4.28515625" style="53" customWidth="1"/>
    <col min="6548" max="6548" width="4.140625" style="53" customWidth="1"/>
    <col min="6549" max="6549" width="5" style="53" customWidth="1"/>
    <col min="6550" max="6550" width="4.28515625" style="53" customWidth="1"/>
    <col min="6551" max="6785" width="9.140625" style="53"/>
    <col min="6786" max="6786" width="4.140625" style="53" customWidth="1"/>
    <col min="6787" max="6787" width="5" style="53" customWidth="1"/>
    <col min="6788" max="6788" width="45.7109375" style="53" customWidth="1"/>
    <col min="6789" max="6789" width="4.28515625" style="53" customWidth="1"/>
    <col min="6790" max="6790" width="4.85546875" style="53" customWidth="1"/>
    <col min="6791" max="6791" width="3.85546875" style="53" customWidth="1"/>
    <col min="6792" max="6792" width="4.28515625" style="53" customWidth="1"/>
    <col min="6793" max="6793" width="3.85546875" style="53" customWidth="1"/>
    <col min="6794" max="6794" width="5" style="53" bestFit="1" customWidth="1"/>
    <col min="6795" max="6795" width="4" style="53" bestFit="1" customWidth="1"/>
    <col min="6796" max="6796" width="3.28515625" style="53" customWidth="1"/>
    <col min="6797" max="6797" width="3.140625" style="53" customWidth="1"/>
    <col min="6798" max="6798" width="4.28515625" style="53" customWidth="1"/>
    <col min="6799" max="6799" width="4.85546875" style="53" customWidth="1"/>
    <col min="6800" max="6800" width="3.140625" style="53" customWidth="1"/>
    <col min="6801" max="6801" width="4.42578125" style="53" customWidth="1"/>
    <col min="6802" max="6802" width="5.140625" style="53" customWidth="1"/>
    <col min="6803" max="6803" width="4.28515625" style="53" customWidth="1"/>
    <col min="6804" max="6804" width="4.140625" style="53" customWidth="1"/>
    <col min="6805" max="6805" width="5" style="53" customWidth="1"/>
    <col min="6806" max="6806" width="4.28515625" style="53" customWidth="1"/>
    <col min="6807" max="7041" width="9.140625" style="53"/>
    <col min="7042" max="7042" width="4.140625" style="53" customWidth="1"/>
    <col min="7043" max="7043" width="5" style="53" customWidth="1"/>
    <col min="7044" max="7044" width="45.7109375" style="53" customWidth="1"/>
    <col min="7045" max="7045" width="4.28515625" style="53" customWidth="1"/>
    <col min="7046" max="7046" width="4.85546875" style="53" customWidth="1"/>
    <col min="7047" max="7047" width="3.85546875" style="53" customWidth="1"/>
    <col min="7048" max="7048" width="4.28515625" style="53" customWidth="1"/>
    <col min="7049" max="7049" width="3.85546875" style="53" customWidth="1"/>
    <col min="7050" max="7050" width="5" style="53" bestFit="1" customWidth="1"/>
    <col min="7051" max="7051" width="4" style="53" bestFit="1" customWidth="1"/>
    <col min="7052" max="7052" width="3.28515625" style="53" customWidth="1"/>
    <col min="7053" max="7053" width="3.140625" style="53" customWidth="1"/>
    <col min="7054" max="7054" width="4.28515625" style="53" customWidth="1"/>
    <col min="7055" max="7055" width="4.85546875" style="53" customWidth="1"/>
    <col min="7056" max="7056" width="3.140625" style="53" customWidth="1"/>
    <col min="7057" max="7057" width="4.42578125" style="53" customWidth="1"/>
    <col min="7058" max="7058" width="5.140625" style="53" customWidth="1"/>
    <col min="7059" max="7059" width="4.28515625" style="53" customWidth="1"/>
    <col min="7060" max="7060" width="4.140625" style="53" customWidth="1"/>
    <col min="7061" max="7061" width="5" style="53" customWidth="1"/>
    <col min="7062" max="7062" width="4.28515625" style="53" customWidth="1"/>
    <col min="7063" max="7297" width="9.140625" style="53"/>
    <col min="7298" max="7298" width="4.140625" style="53" customWidth="1"/>
    <col min="7299" max="7299" width="5" style="53" customWidth="1"/>
    <col min="7300" max="7300" width="45.7109375" style="53" customWidth="1"/>
    <col min="7301" max="7301" width="4.28515625" style="53" customWidth="1"/>
    <col min="7302" max="7302" width="4.85546875" style="53" customWidth="1"/>
    <col min="7303" max="7303" width="3.85546875" style="53" customWidth="1"/>
    <col min="7304" max="7304" width="4.28515625" style="53" customWidth="1"/>
    <col min="7305" max="7305" width="3.85546875" style="53" customWidth="1"/>
    <col min="7306" max="7306" width="5" style="53" bestFit="1" customWidth="1"/>
    <col min="7307" max="7307" width="4" style="53" bestFit="1" customWidth="1"/>
    <col min="7308" max="7308" width="3.28515625" style="53" customWidth="1"/>
    <col min="7309" max="7309" width="3.140625" style="53" customWidth="1"/>
    <col min="7310" max="7310" width="4.28515625" style="53" customWidth="1"/>
    <col min="7311" max="7311" width="4.85546875" style="53" customWidth="1"/>
    <col min="7312" max="7312" width="3.140625" style="53" customWidth="1"/>
    <col min="7313" max="7313" width="4.42578125" style="53" customWidth="1"/>
    <col min="7314" max="7314" width="5.140625" style="53" customWidth="1"/>
    <col min="7315" max="7315" width="4.28515625" style="53" customWidth="1"/>
    <col min="7316" max="7316" width="4.140625" style="53" customWidth="1"/>
    <col min="7317" max="7317" width="5" style="53" customWidth="1"/>
    <col min="7318" max="7318" width="4.28515625" style="53" customWidth="1"/>
    <col min="7319" max="7553" width="9.140625" style="53"/>
    <col min="7554" max="7554" width="4.140625" style="53" customWidth="1"/>
    <col min="7555" max="7555" width="5" style="53" customWidth="1"/>
    <col min="7556" max="7556" width="45.7109375" style="53" customWidth="1"/>
    <col min="7557" max="7557" width="4.28515625" style="53" customWidth="1"/>
    <col min="7558" max="7558" width="4.85546875" style="53" customWidth="1"/>
    <col min="7559" max="7559" width="3.85546875" style="53" customWidth="1"/>
    <col min="7560" max="7560" width="4.28515625" style="53" customWidth="1"/>
    <col min="7561" max="7561" width="3.85546875" style="53" customWidth="1"/>
    <col min="7562" max="7562" width="5" style="53" bestFit="1" customWidth="1"/>
    <col min="7563" max="7563" width="4" style="53" bestFit="1" customWidth="1"/>
    <col min="7564" max="7564" width="3.28515625" style="53" customWidth="1"/>
    <col min="7565" max="7565" width="3.140625" style="53" customWidth="1"/>
    <col min="7566" max="7566" width="4.28515625" style="53" customWidth="1"/>
    <col min="7567" max="7567" width="4.85546875" style="53" customWidth="1"/>
    <col min="7568" max="7568" width="3.140625" style="53" customWidth="1"/>
    <col min="7569" max="7569" width="4.42578125" style="53" customWidth="1"/>
    <col min="7570" max="7570" width="5.140625" style="53" customWidth="1"/>
    <col min="7571" max="7571" width="4.28515625" style="53" customWidth="1"/>
    <col min="7572" max="7572" width="4.140625" style="53" customWidth="1"/>
    <col min="7573" max="7573" width="5" style="53" customWidth="1"/>
    <col min="7574" max="7574" width="4.28515625" style="53" customWidth="1"/>
    <col min="7575" max="7809" width="9.140625" style="53"/>
    <col min="7810" max="7810" width="4.140625" style="53" customWidth="1"/>
    <col min="7811" max="7811" width="5" style="53" customWidth="1"/>
    <col min="7812" max="7812" width="45.7109375" style="53" customWidth="1"/>
    <col min="7813" max="7813" width="4.28515625" style="53" customWidth="1"/>
    <col min="7814" max="7814" width="4.85546875" style="53" customWidth="1"/>
    <col min="7815" max="7815" width="3.85546875" style="53" customWidth="1"/>
    <col min="7816" max="7816" width="4.28515625" style="53" customWidth="1"/>
    <col min="7817" max="7817" width="3.85546875" style="53" customWidth="1"/>
    <col min="7818" max="7818" width="5" style="53" bestFit="1" customWidth="1"/>
    <col min="7819" max="7819" width="4" style="53" bestFit="1" customWidth="1"/>
    <col min="7820" max="7820" width="3.28515625" style="53" customWidth="1"/>
    <col min="7821" max="7821" width="3.140625" style="53" customWidth="1"/>
    <col min="7822" max="7822" width="4.28515625" style="53" customWidth="1"/>
    <col min="7823" max="7823" width="4.85546875" style="53" customWidth="1"/>
    <col min="7824" max="7824" width="3.140625" style="53" customWidth="1"/>
    <col min="7825" max="7825" width="4.42578125" style="53" customWidth="1"/>
    <col min="7826" max="7826" width="5.140625" style="53" customWidth="1"/>
    <col min="7827" max="7827" width="4.28515625" style="53" customWidth="1"/>
    <col min="7828" max="7828" width="4.140625" style="53" customWidth="1"/>
    <col min="7829" max="7829" width="5" style="53" customWidth="1"/>
    <col min="7830" max="7830" width="4.28515625" style="53" customWidth="1"/>
    <col min="7831" max="8065" width="9.140625" style="53"/>
    <col min="8066" max="8066" width="4.140625" style="53" customWidth="1"/>
    <col min="8067" max="8067" width="5" style="53" customWidth="1"/>
    <col min="8068" max="8068" width="45.7109375" style="53" customWidth="1"/>
    <col min="8069" max="8069" width="4.28515625" style="53" customWidth="1"/>
    <col min="8070" max="8070" width="4.85546875" style="53" customWidth="1"/>
    <col min="8071" max="8071" width="3.85546875" style="53" customWidth="1"/>
    <col min="8072" max="8072" width="4.28515625" style="53" customWidth="1"/>
    <col min="8073" max="8073" width="3.85546875" style="53" customWidth="1"/>
    <col min="8074" max="8074" width="5" style="53" bestFit="1" customWidth="1"/>
    <col min="8075" max="8075" width="4" style="53" bestFit="1" customWidth="1"/>
    <col min="8076" max="8076" width="3.28515625" style="53" customWidth="1"/>
    <col min="8077" max="8077" width="3.140625" style="53" customWidth="1"/>
    <col min="8078" max="8078" width="4.28515625" style="53" customWidth="1"/>
    <col min="8079" max="8079" width="4.85546875" style="53" customWidth="1"/>
    <col min="8080" max="8080" width="3.140625" style="53" customWidth="1"/>
    <col min="8081" max="8081" width="4.42578125" style="53" customWidth="1"/>
    <col min="8082" max="8082" width="5.140625" style="53" customWidth="1"/>
    <col min="8083" max="8083" width="4.28515625" style="53" customWidth="1"/>
    <col min="8084" max="8084" width="4.140625" style="53" customWidth="1"/>
    <col min="8085" max="8085" width="5" style="53" customWidth="1"/>
    <col min="8086" max="8086" width="4.28515625" style="53" customWidth="1"/>
    <col min="8087" max="8321" width="9.140625" style="53"/>
    <col min="8322" max="8322" width="4.140625" style="53" customWidth="1"/>
    <col min="8323" max="8323" width="5" style="53" customWidth="1"/>
    <col min="8324" max="8324" width="45.7109375" style="53" customWidth="1"/>
    <col min="8325" max="8325" width="4.28515625" style="53" customWidth="1"/>
    <col min="8326" max="8326" width="4.85546875" style="53" customWidth="1"/>
    <col min="8327" max="8327" width="3.85546875" style="53" customWidth="1"/>
    <col min="8328" max="8328" width="4.28515625" style="53" customWidth="1"/>
    <col min="8329" max="8329" width="3.85546875" style="53" customWidth="1"/>
    <col min="8330" max="8330" width="5" style="53" bestFit="1" customWidth="1"/>
    <col min="8331" max="8331" width="4" style="53" bestFit="1" customWidth="1"/>
    <col min="8332" max="8332" width="3.28515625" style="53" customWidth="1"/>
    <col min="8333" max="8333" width="3.140625" style="53" customWidth="1"/>
    <col min="8334" max="8334" width="4.28515625" style="53" customWidth="1"/>
    <col min="8335" max="8335" width="4.85546875" style="53" customWidth="1"/>
    <col min="8336" max="8336" width="3.140625" style="53" customWidth="1"/>
    <col min="8337" max="8337" width="4.42578125" style="53" customWidth="1"/>
    <col min="8338" max="8338" width="5.140625" style="53" customWidth="1"/>
    <col min="8339" max="8339" width="4.28515625" style="53" customWidth="1"/>
    <col min="8340" max="8340" width="4.140625" style="53" customWidth="1"/>
    <col min="8341" max="8341" width="5" style="53" customWidth="1"/>
    <col min="8342" max="8342" width="4.28515625" style="53" customWidth="1"/>
    <col min="8343" max="8577" width="9.140625" style="53"/>
    <col min="8578" max="8578" width="4.140625" style="53" customWidth="1"/>
    <col min="8579" max="8579" width="5" style="53" customWidth="1"/>
    <col min="8580" max="8580" width="45.7109375" style="53" customWidth="1"/>
    <col min="8581" max="8581" width="4.28515625" style="53" customWidth="1"/>
    <col min="8582" max="8582" width="4.85546875" style="53" customWidth="1"/>
    <col min="8583" max="8583" width="3.85546875" style="53" customWidth="1"/>
    <col min="8584" max="8584" width="4.28515625" style="53" customWidth="1"/>
    <col min="8585" max="8585" width="3.85546875" style="53" customWidth="1"/>
    <col min="8586" max="8586" width="5" style="53" bestFit="1" customWidth="1"/>
    <col min="8587" max="8587" width="4" style="53" bestFit="1" customWidth="1"/>
    <col min="8588" max="8588" width="3.28515625" style="53" customWidth="1"/>
    <col min="8589" max="8589" width="3.140625" style="53" customWidth="1"/>
    <col min="8590" max="8590" width="4.28515625" style="53" customWidth="1"/>
    <col min="8591" max="8591" width="4.85546875" style="53" customWidth="1"/>
    <col min="8592" max="8592" width="3.140625" style="53" customWidth="1"/>
    <col min="8593" max="8593" width="4.42578125" style="53" customWidth="1"/>
    <col min="8594" max="8594" width="5.140625" style="53" customWidth="1"/>
    <col min="8595" max="8595" width="4.28515625" style="53" customWidth="1"/>
    <col min="8596" max="8596" width="4.140625" style="53" customWidth="1"/>
    <col min="8597" max="8597" width="5" style="53" customWidth="1"/>
    <col min="8598" max="8598" width="4.28515625" style="53" customWidth="1"/>
    <col min="8599" max="8833" width="9.140625" style="53"/>
    <col min="8834" max="8834" width="4.140625" style="53" customWidth="1"/>
    <col min="8835" max="8835" width="5" style="53" customWidth="1"/>
    <col min="8836" max="8836" width="45.7109375" style="53" customWidth="1"/>
    <col min="8837" max="8837" width="4.28515625" style="53" customWidth="1"/>
    <col min="8838" max="8838" width="4.85546875" style="53" customWidth="1"/>
    <col min="8839" max="8839" width="3.85546875" style="53" customWidth="1"/>
    <col min="8840" max="8840" width="4.28515625" style="53" customWidth="1"/>
    <col min="8841" max="8841" width="3.85546875" style="53" customWidth="1"/>
    <col min="8842" max="8842" width="5" style="53" bestFit="1" customWidth="1"/>
    <col min="8843" max="8843" width="4" style="53" bestFit="1" customWidth="1"/>
    <col min="8844" max="8844" width="3.28515625" style="53" customWidth="1"/>
    <col min="8845" max="8845" width="3.140625" style="53" customWidth="1"/>
    <col min="8846" max="8846" width="4.28515625" style="53" customWidth="1"/>
    <col min="8847" max="8847" width="4.85546875" style="53" customWidth="1"/>
    <col min="8848" max="8848" width="3.140625" style="53" customWidth="1"/>
    <col min="8849" max="8849" width="4.42578125" style="53" customWidth="1"/>
    <col min="8850" max="8850" width="5.140625" style="53" customWidth="1"/>
    <col min="8851" max="8851" width="4.28515625" style="53" customWidth="1"/>
    <col min="8852" max="8852" width="4.140625" style="53" customWidth="1"/>
    <col min="8853" max="8853" width="5" style="53" customWidth="1"/>
    <col min="8854" max="8854" width="4.28515625" style="53" customWidth="1"/>
    <col min="8855" max="9089" width="9.140625" style="53"/>
    <col min="9090" max="9090" width="4.140625" style="53" customWidth="1"/>
    <col min="9091" max="9091" width="5" style="53" customWidth="1"/>
    <col min="9092" max="9092" width="45.7109375" style="53" customWidth="1"/>
    <col min="9093" max="9093" width="4.28515625" style="53" customWidth="1"/>
    <col min="9094" max="9094" width="4.85546875" style="53" customWidth="1"/>
    <col min="9095" max="9095" width="3.85546875" style="53" customWidth="1"/>
    <col min="9096" max="9096" width="4.28515625" style="53" customWidth="1"/>
    <col min="9097" max="9097" width="3.85546875" style="53" customWidth="1"/>
    <col min="9098" max="9098" width="5" style="53" bestFit="1" customWidth="1"/>
    <col min="9099" max="9099" width="4" style="53" bestFit="1" customWidth="1"/>
    <col min="9100" max="9100" width="3.28515625" style="53" customWidth="1"/>
    <col min="9101" max="9101" width="3.140625" style="53" customWidth="1"/>
    <col min="9102" max="9102" width="4.28515625" style="53" customWidth="1"/>
    <col min="9103" max="9103" width="4.85546875" style="53" customWidth="1"/>
    <col min="9104" max="9104" width="3.140625" style="53" customWidth="1"/>
    <col min="9105" max="9105" width="4.42578125" style="53" customWidth="1"/>
    <col min="9106" max="9106" width="5.140625" style="53" customWidth="1"/>
    <col min="9107" max="9107" width="4.28515625" style="53" customWidth="1"/>
    <col min="9108" max="9108" width="4.140625" style="53" customWidth="1"/>
    <col min="9109" max="9109" width="5" style="53" customWidth="1"/>
    <col min="9110" max="9110" width="4.28515625" style="53" customWidth="1"/>
    <col min="9111" max="9345" width="9.140625" style="53"/>
    <col min="9346" max="9346" width="4.140625" style="53" customWidth="1"/>
    <col min="9347" max="9347" width="5" style="53" customWidth="1"/>
    <col min="9348" max="9348" width="45.7109375" style="53" customWidth="1"/>
    <col min="9349" max="9349" width="4.28515625" style="53" customWidth="1"/>
    <col min="9350" max="9350" width="4.85546875" style="53" customWidth="1"/>
    <col min="9351" max="9351" width="3.85546875" style="53" customWidth="1"/>
    <col min="9352" max="9352" width="4.28515625" style="53" customWidth="1"/>
    <col min="9353" max="9353" width="3.85546875" style="53" customWidth="1"/>
    <col min="9354" max="9354" width="5" style="53" bestFit="1" customWidth="1"/>
    <col min="9355" max="9355" width="4" style="53" bestFit="1" customWidth="1"/>
    <col min="9356" max="9356" width="3.28515625" style="53" customWidth="1"/>
    <col min="9357" max="9357" width="3.140625" style="53" customWidth="1"/>
    <col min="9358" max="9358" width="4.28515625" style="53" customWidth="1"/>
    <col min="9359" max="9359" width="4.85546875" style="53" customWidth="1"/>
    <col min="9360" max="9360" width="3.140625" style="53" customWidth="1"/>
    <col min="9361" max="9361" width="4.42578125" style="53" customWidth="1"/>
    <col min="9362" max="9362" width="5.140625" style="53" customWidth="1"/>
    <col min="9363" max="9363" width="4.28515625" style="53" customWidth="1"/>
    <col min="9364" max="9364" width="4.140625" style="53" customWidth="1"/>
    <col min="9365" max="9365" width="5" style="53" customWidth="1"/>
    <col min="9366" max="9366" width="4.28515625" style="53" customWidth="1"/>
    <col min="9367" max="9601" width="9.140625" style="53"/>
    <col min="9602" max="9602" width="4.140625" style="53" customWidth="1"/>
    <col min="9603" max="9603" width="5" style="53" customWidth="1"/>
    <col min="9604" max="9604" width="45.7109375" style="53" customWidth="1"/>
    <col min="9605" max="9605" width="4.28515625" style="53" customWidth="1"/>
    <col min="9606" max="9606" width="4.85546875" style="53" customWidth="1"/>
    <col min="9607" max="9607" width="3.85546875" style="53" customWidth="1"/>
    <col min="9608" max="9608" width="4.28515625" style="53" customWidth="1"/>
    <col min="9609" max="9609" width="3.85546875" style="53" customWidth="1"/>
    <col min="9610" max="9610" width="5" style="53" bestFit="1" customWidth="1"/>
    <col min="9611" max="9611" width="4" style="53" bestFit="1" customWidth="1"/>
    <col min="9612" max="9612" width="3.28515625" style="53" customWidth="1"/>
    <col min="9613" max="9613" width="3.140625" style="53" customWidth="1"/>
    <col min="9614" max="9614" width="4.28515625" style="53" customWidth="1"/>
    <col min="9615" max="9615" width="4.85546875" style="53" customWidth="1"/>
    <col min="9616" max="9616" width="3.140625" style="53" customWidth="1"/>
    <col min="9617" max="9617" width="4.42578125" style="53" customWidth="1"/>
    <col min="9618" max="9618" width="5.140625" style="53" customWidth="1"/>
    <col min="9619" max="9619" width="4.28515625" style="53" customWidth="1"/>
    <col min="9620" max="9620" width="4.140625" style="53" customWidth="1"/>
    <col min="9621" max="9621" width="5" style="53" customWidth="1"/>
    <col min="9622" max="9622" width="4.28515625" style="53" customWidth="1"/>
    <col min="9623" max="9857" width="9.140625" style="53"/>
    <col min="9858" max="9858" width="4.140625" style="53" customWidth="1"/>
    <col min="9859" max="9859" width="5" style="53" customWidth="1"/>
    <col min="9860" max="9860" width="45.7109375" style="53" customWidth="1"/>
    <col min="9861" max="9861" width="4.28515625" style="53" customWidth="1"/>
    <col min="9862" max="9862" width="4.85546875" style="53" customWidth="1"/>
    <col min="9863" max="9863" width="3.85546875" style="53" customWidth="1"/>
    <col min="9864" max="9864" width="4.28515625" style="53" customWidth="1"/>
    <col min="9865" max="9865" width="3.85546875" style="53" customWidth="1"/>
    <col min="9866" max="9866" width="5" style="53" bestFit="1" customWidth="1"/>
    <col min="9867" max="9867" width="4" style="53" bestFit="1" customWidth="1"/>
    <col min="9868" max="9868" width="3.28515625" style="53" customWidth="1"/>
    <col min="9869" max="9869" width="3.140625" style="53" customWidth="1"/>
    <col min="9870" max="9870" width="4.28515625" style="53" customWidth="1"/>
    <col min="9871" max="9871" width="4.85546875" style="53" customWidth="1"/>
    <col min="9872" max="9872" width="3.140625" style="53" customWidth="1"/>
    <col min="9873" max="9873" width="4.42578125" style="53" customWidth="1"/>
    <col min="9874" max="9874" width="5.140625" style="53" customWidth="1"/>
    <col min="9875" max="9875" width="4.28515625" style="53" customWidth="1"/>
    <col min="9876" max="9876" width="4.140625" style="53" customWidth="1"/>
    <col min="9877" max="9877" width="5" style="53" customWidth="1"/>
    <col min="9878" max="9878" width="4.28515625" style="53" customWidth="1"/>
    <col min="9879" max="10113" width="9.140625" style="53"/>
    <col min="10114" max="10114" width="4.140625" style="53" customWidth="1"/>
    <col min="10115" max="10115" width="5" style="53" customWidth="1"/>
    <col min="10116" max="10116" width="45.7109375" style="53" customWidth="1"/>
    <col min="10117" max="10117" width="4.28515625" style="53" customWidth="1"/>
    <col min="10118" max="10118" width="4.85546875" style="53" customWidth="1"/>
    <col min="10119" max="10119" width="3.85546875" style="53" customWidth="1"/>
    <col min="10120" max="10120" width="4.28515625" style="53" customWidth="1"/>
    <col min="10121" max="10121" width="3.85546875" style="53" customWidth="1"/>
    <col min="10122" max="10122" width="5" style="53" bestFit="1" customWidth="1"/>
    <col min="10123" max="10123" width="4" style="53" bestFit="1" customWidth="1"/>
    <col min="10124" max="10124" width="3.28515625" style="53" customWidth="1"/>
    <col min="10125" max="10125" width="3.140625" style="53" customWidth="1"/>
    <col min="10126" max="10126" width="4.28515625" style="53" customWidth="1"/>
    <col min="10127" max="10127" width="4.85546875" style="53" customWidth="1"/>
    <col min="10128" max="10128" width="3.140625" style="53" customWidth="1"/>
    <col min="10129" max="10129" width="4.42578125" style="53" customWidth="1"/>
    <col min="10130" max="10130" width="5.140625" style="53" customWidth="1"/>
    <col min="10131" max="10131" width="4.28515625" style="53" customWidth="1"/>
    <col min="10132" max="10132" width="4.140625" style="53" customWidth="1"/>
    <col min="10133" max="10133" width="5" style="53" customWidth="1"/>
    <col min="10134" max="10134" width="4.28515625" style="53" customWidth="1"/>
    <col min="10135" max="10369" width="9.140625" style="53"/>
    <col min="10370" max="10370" width="4.140625" style="53" customWidth="1"/>
    <col min="10371" max="10371" width="5" style="53" customWidth="1"/>
    <col min="10372" max="10372" width="45.7109375" style="53" customWidth="1"/>
    <col min="10373" max="10373" width="4.28515625" style="53" customWidth="1"/>
    <col min="10374" max="10374" width="4.85546875" style="53" customWidth="1"/>
    <col min="10375" max="10375" width="3.85546875" style="53" customWidth="1"/>
    <col min="10376" max="10376" width="4.28515625" style="53" customWidth="1"/>
    <col min="10377" max="10377" width="3.85546875" style="53" customWidth="1"/>
    <col min="10378" max="10378" width="5" style="53" bestFit="1" customWidth="1"/>
    <col min="10379" max="10379" width="4" style="53" bestFit="1" customWidth="1"/>
    <col min="10380" max="10380" width="3.28515625" style="53" customWidth="1"/>
    <col min="10381" max="10381" width="3.140625" style="53" customWidth="1"/>
    <col min="10382" max="10382" width="4.28515625" style="53" customWidth="1"/>
    <col min="10383" max="10383" width="4.85546875" style="53" customWidth="1"/>
    <col min="10384" max="10384" width="3.140625" style="53" customWidth="1"/>
    <col min="10385" max="10385" width="4.42578125" style="53" customWidth="1"/>
    <col min="10386" max="10386" width="5.140625" style="53" customWidth="1"/>
    <col min="10387" max="10387" width="4.28515625" style="53" customWidth="1"/>
    <col min="10388" max="10388" width="4.140625" style="53" customWidth="1"/>
    <col min="10389" max="10389" width="5" style="53" customWidth="1"/>
    <col min="10390" max="10390" width="4.28515625" style="53" customWidth="1"/>
    <col min="10391" max="10625" width="9.140625" style="53"/>
    <col min="10626" max="10626" width="4.140625" style="53" customWidth="1"/>
    <col min="10627" max="10627" width="5" style="53" customWidth="1"/>
    <col min="10628" max="10628" width="45.7109375" style="53" customWidth="1"/>
    <col min="10629" max="10629" width="4.28515625" style="53" customWidth="1"/>
    <col min="10630" max="10630" width="4.85546875" style="53" customWidth="1"/>
    <col min="10631" max="10631" width="3.85546875" style="53" customWidth="1"/>
    <col min="10632" max="10632" width="4.28515625" style="53" customWidth="1"/>
    <col min="10633" max="10633" width="3.85546875" style="53" customWidth="1"/>
    <col min="10634" max="10634" width="5" style="53" bestFit="1" customWidth="1"/>
    <col min="10635" max="10635" width="4" style="53" bestFit="1" customWidth="1"/>
    <col min="10636" max="10636" width="3.28515625" style="53" customWidth="1"/>
    <col min="10637" max="10637" width="3.140625" style="53" customWidth="1"/>
    <col min="10638" max="10638" width="4.28515625" style="53" customWidth="1"/>
    <col min="10639" max="10639" width="4.85546875" style="53" customWidth="1"/>
    <col min="10640" max="10640" width="3.140625" style="53" customWidth="1"/>
    <col min="10641" max="10641" width="4.42578125" style="53" customWidth="1"/>
    <col min="10642" max="10642" width="5.140625" style="53" customWidth="1"/>
    <col min="10643" max="10643" width="4.28515625" style="53" customWidth="1"/>
    <col min="10644" max="10644" width="4.140625" style="53" customWidth="1"/>
    <col min="10645" max="10645" width="5" style="53" customWidth="1"/>
    <col min="10646" max="10646" width="4.28515625" style="53" customWidth="1"/>
    <col min="10647" max="10881" width="9.140625" style="53"/>
    <col min="10882" max="10882" width="4.140625" style="53" customWidth="1"/>
    <col min="10883" max="10883" width="5" style="53" customWidth="1"/>
    <col min="10884" max="10884" width="45.7109375" style="53" customWidth="1"/>
    <col min="10885" max="10885" width="4.28515625" style="53" customWidth="1"/>
    <col min="10886" max="10886" width="4.85546875" style="53" customWidth="1"/>
    <col min="10887" max="10887" width="3.85546875" style="53" customWidth="1"/>
    <col min="10888" max="10888" width="4.28515625" style="53" customWidth="1"/>
    <col min="10889" max="10889" width="3.85546875" style="53" customWidth="1"/>
    <col min="10890" max="10890" width="5" style="53" bestFit="1" customWidth="1"/>
    <col min="10891" max="10891" width="4" style="53" bestFit="1" customWidth="1"/>
    <col min="10892" max="10892" width="3.28515625" style="53" customWidth="1"/>
    <col min="10893" max="10893" width="3.140625" style="53" customWidth="1"/>
    <col min="10894" max="10894" width="4.28515625" style="53" customWidth="1"/>
    <col min="10895" max="10895" width="4.85546875" style="53" customWidth="1"/>
    <col min="10896" max="10896" width="3.140625" style="53" customWidth="1"/>
    <col min="10897" max="10897" width="4.42578125" style="53" customWidth="1"/>
    <col min="10898" max="10898" width="5.140625" style="53" customWidth="1"/>
    <col min="10899" max="10899" width="4.28515625" style="53" customWidth="1"/>
    <col min="10900" max="10900" width="4.140625" style="53" customWidth="1"/>
    <col min="10901" max="10901" width="5" style="53" customWidth="1"/>
    <col min="10902" max="10902" width="4.28515625" style="53" customWidth="1"/>
    <col min="10903" max="11137" width="9.140625" style="53"/>
    <col min="11138" max="11138" width="4.140625" style="53" customWidth="1"/>
    <col min="11139" max="11139" width="5" style="53" customWidth="1"/>
    <col min="11140" max="11140" width="45.7109375" style="53" customWidth="1"/>
    <col min="11141" max="11141" width="4.28515625" style="53" customWidth="1"/>
    <col min="11142" max="11142" width="4.85546875" style="53" customWidth="1"/>
    <col min="11143" max="11143" width="3.85546875" style="53" customWidth="1"/>
    <col min="11144" max="11144" width="4.28515625" style="53" customWidth="1"/>
    <col min="11145" max="11145" width="3.85546875" style="53" customWidth="1"/>
    <col min="11146" max="11146" width="5" style="53" bestFit="1" customWidth="1"/>
    <col min="11147" max="11147" width="4" style="53" bestFit="1" customWidth="1"/>
    <col min="11148" max="11148" width="3.28515625" style="53" customWidth="1"/>
    <col min="11149" max="11149" width="3.140625" style="53" customWidth="1"/>
    <col min="11150" max="11150" width="4.28515625" style="53" customWidth="1"/>
    <col min="11151" max="11151" width="4.85546875" style="53" customWidth="1"/>
    <col min="11152" max="11152" width="3.140625" style="53" customWidth="1"/>
    <col min="11153" max="11153" width="4.42578125" style="53" customWidth="1"/>
    <col min="11154" max="11154" width="5.140625" style="53" customWidth="1"/>
    <col min="11155" max="11155" width="4.28515625" style="53" customWidth="1"/>
    <col min="11156" max="11156" width="4.140625" style="53" customWidth="1"/>
    <col min="11157" max="11157" width="5" style="53" customWidth="1"/>
    <col min="11158" max="11158" width="4.28515625" style="53" customWidth="1"/>
    <col min="11159" max="11393" width="9.140625" style="53"/>
    <col min="11394" max="11394" width="4.140625" style="53" customWidth="1"/>
    <col min="11395" max="11395" width="5" style="53" customWidth="1"/>
    <col min="11396" max="11396" width="45.7109375" style="53" customWidth="1"/>
    <col min="11397" max="11397" width="4.28515625" style="53" customWidth="1"/>
    <col min="11398" max="11398" width="4.85546875" style="53" customWidth="1"/>
    <col min="11399" max="11399" width="3.85546875" style="53" customWidth="1"/>
    <col min="11400" max="11400" width="4.28515625" style="53" customWidth="1"/>
    <col min="11401" max="11401" width="3.85546875" style="53" customWidth="1"/>
    <col min="11402" max="11402" width="5" style="53" bestFit="1" customWidth="1"/>
    <col min="11403" max="11403" width="4" style="53" bestFit="1" customWidth="1"/>
    <col min="11404" max="11404" width="3.28515625" style="53" customWidth="1"/>
    <col min="11405" max="11405" width="3.140625" style="53" customWidth="1"/>
    <col min="11406" max="11406" width="4.28515625" style="53" customWidth="1"/>
    <col min="11407" max="11407" width="4.85546875" style="53" customWidth="1"/>
    <col min="11408" max="11408" width="3.140625" style="53" customWidth="1"/>
    <col min="11409" max="11409" width="4.42578125" style="53" customWidth="1"/>
    <col min="11410" max="11410" width="5.140625" style="53" customWidth="1"/>
    <col min="11411" max="11411" width="4.28515625" style="53" customWidth="1"/>
    <col min="11412" max="11412" width="4.140625" style="53" customWidth="1"/>
    <col min="11413" max="11413" width="5" style="53" customWidth="1"/>
    <col min="11414" max="11414" width="4.28515625" style="53" customWidth="1"/>
    <col min="11415" max="11649" width="9.140625" style="53"/>
    <col min="11650" max="11650" width="4.140625" style="53" customWidth="1"/>
    <col min="11651" max="11651" width="5" style="53" customWidth="1"/>
    <col min="11652" max="11652" width="45.7109375" style="53" customWidth="1"/>
    <col min="11653" max="11653" width="4.28515625" style="53" customWidth="1"/>
    <col min="11654" max="11654" width="4.85546875" style="53" customWidth="1"/>
    <col min="11655" max="11655" width="3.85546875" style="53" customWidth="1"/>
    <col min="11656" max="11656" width="4.28515625" style="53" customWidth="1"/>
    <col min="11657" max="11657" width="3.85546875" style="53" customWidth="1"/>
    <col min="11658" max="11658" width="5" style="53" bestFit="1" customWidth="1"/>
    <col min="11659" max="11659" width="4" style="53" bestFit="1" customWidth="1"/>
    <col min="11660" max="11660" width="3.28515625" style="53" customWidth="1"/>
    <col min="11661" max="11661" width="3.140625" style="53" customWidth="1"/>
    <col min="11662" max="11662" width="4.28515625" style="53" customWidth="1"/>
    <col min="11663" max="11663" width="4.85546875" style="53" customWidth="1"/>
    <col min="11664" max="11664" width="3.140625" style="53" customWidth="1"/>
    <col min="11665" max="11665" width="4.42578125" style="53" customWidth="1"/>
    <col min="11666" max="11666" width="5.140625" style="53" customWidth="1"/>
    <col min="11667" max="11667" width="4.28515625" style="53" customWidth="1"/>
    <col min="11668" max="11668" width="4.140625" style="53" customWidth="1"/>
    <col min="11669" max="11669" width="5" style="53" customWidth="1"/>
    <col min="11670" max="11670" width="4.28515625" style="53" customWidth="1"/>
    <col min="11671" max="11905" width="9.140625" style="53"/>
    <col min="11906" max="11906" width="4.140625" style="53" customWidth="1"/>
    <col min="11907" max="11907" width="5" style="53" customWidth="1"/>
    <col min="11908" max="11908" width="45.7109375" style="53" customWidth="1"/>
    <col min="11909" max="11909" width="4.28515625" style="53" customWidth="1"/>
    <col min="11910" max="11910" width="4.85546875" style="53" customWidth="1"/>
    <col min="11911" max="11911" width="3.85546875" style="53" customWidth="1"/>
    <col min="11912" max="11912" width="4.28515625" style="53" customWidth="1"/>
    <col min="11913" max="11913" width="3.85546875" style="53" customWidth="1"/>
    <col min="11914" max="11914" width="5" style="53" bestFit="1" customWidth="1"/>
    <col min="11915" max="11915" width="4" style="53" bestFit="1" customWidth="1"/>
    <col min="11916" max="11916" width="3.28515625" style="53" customWidth="1"/>
    <col min="11917" max="11917" width="3.140625" style="53" customWidth="1"/>
    <col min="11918" max="11918" width="4.28515625" style="53" customWidth="1"/>
    <col min="11919" max="11919" width="4.85546875" style="53" customWidth="1"/>
    <col min="11920" max="11920" width="3.140625" style="53" customWidth="1"/>
    <col min="11921" max="11921" width="4.42578125" style="53" customWidth="1"/>
    <col min="11922" max="11922" width="5.140625" style="53" customWidth="1"/>
    <col min="11923" max="11923" width="4.28515625" style="53" customWidth="1"/>
    <col min="11924" max="11924" width="4.140625" style="53" customWidth="1"/>
    <col min="11925" max="11925" width="5" style="53" customWidth="1"/>
    <col min="11926" max="11926" width="4.28515625" style="53" customWidth="1"/>
    <col min="11927" max="12161" width="9.140625" style="53"/>
    <col min="12162" max="12162" width="4.140625" style="53" customWidth="1"/>
    <col min="12163" max="12163" width="5" style="53" customWidth="1"/>
    <col min="12164" max="12164" width="45.7109375" style="53" customWidth="1"/>
    <col min="12165" max="12165" width="4.28515625" style="53" customWidth="1"/>
    <col min="12166" max="12166" width="4.85546875" style="53" customWidth="1"/>
    <col min="12167" max="12167" width="3.85546875" style="53" customWidth="1"/>
    <col min="12168" max="12168" width="4.28515625" style="53" customWidth="1"/>
    <col min="12169" max="12169" width="3.85546875" style="53" customWidth="1"/>
    <col min="12170" max="12170" width="5" style="53" bestFit="1" customWidth="1"/>
    <col min="12171" max="12171" width="4" style="53" bestFit="1" customWidth="1"/>
    <col min="12172" max="12172" width="3.28515625" style="53" customWidth="1"/>
    <col min="12173" max="12173" width="3.140625" style="53" customWidth="1"/>
    <col min="12174" max="12174" width="4.28515625" style="53" customWidth="1"/>
    <col min="12175" max="12175" width="4.85546875" style="53" customWidth="1"/>
    <col min="12176" max="12176" width="3.140625" style="53" customWidth="1"/>
    <col min="12177" max="12177" width="4.42578125" style="53" customWidth="1"/>
    <col min="12178" max="12178" width="5.140625" style="53" customWidth="1"/>
    <col min="12179" max="12179" width="4.28515625" style="53" customWidth="1"/>
    <col min="12180" max="12180" width="4.140625" style="53" customWidth="1"/>
    <col min="12181" max="12181" width="5" style="53" customWidth="1"/>
    <col min="12182" max="12182" width="4.28515625" style="53" customWidth="1"/>
    <col min="12183" max="12417" width="9.140625" style="53"/>
    <col min="12418" max="12418" width="4.140625" style="53" customWidth="1"/>
    <col min="12419" max="12419" width="5" style="53" customWidth="1"/>
    <col min="12420" max="12420" width="45.7109375" style="53" customWidth="1"/>
    <col min="12421" max="12421" width="4.28515625" style="53" customWidth="1"/>
    <col min="12422" max="12422" width="4.85546875" style="53" customWidth="1"/>
    <col min="12423" max="12423" width="3.85546875" style="53" customWidth="1"/>
    <col min="12424" max="12424" width="4.28515625" style="53" customWidth="1"/>
    <col min="12425" max="12425" width="3.85546875" style="53" customWidth="1"/>
    <col min="12426" max="12426" width="5" style="53" bestFit="1" customWidth="1"/>
    <col min="12427" max="12427" width="4" style="53" bestFit="1" customWidth="1"/>
    <col min="12428" max="12428" width="3.28515625" style="53" customWidth="1"/>
    <col min="12429" max="12429" width="3.140625" style="53" customWidth="1"/>
    <col min="12430" max="12430" width="4.28515625" style="53" customWidth="1"/>
    <col min="12431" max="12431" width="4.85546875" style="53" customWidth="1"/>
    <col min="12432" max="12432" width="3.140625" style="53" customWidth="1"/>
    <col min="12433" max="12433" width="4.42578125" style="53" customWidth="1"/>
    <col min="12434" max="12434" width="5.140625" style="53" customWidth="1"/>
    <col min="12435" max="12435" width="4.28515625" style="53" customWidth="1"/>
    <col min="12436" max="12436" width="4.140625" style="53" customWidth="1"/>
    <col min="12437" max="12437" width="5" style="53" customWidth="1"/>
    <col min="12438" max="12438" width="4.28515625" style="53" customWidth="1"/>
    <col min="12439" max="12673" width="9.140625" style="53"/>
    <col min="12674" max="12674" width="4.140625" style="53" customWidth="1"/>
    <col min="12675" max="12675" width="5" style="53" customWidth="1"/>
    <col min="12676" max="12676" width="45.7109375" style="53" customWidth="1"/>
    <col min="12677" max="12677" width="4.28515625" style="53" customWidth="1"/>
    <col min="12678" max="12678" width="4.85546875" style="53" customWidth="1"/>
    <col min="12679" max="12679" width="3.85546875" style="53" customWidth="1"/>
    <col min="12680" max="12680" width="4.28515625" style="53" customWidth="1"/>
    <col min="12681" max="12681" width="3.85546875" style="53" customWidth="1"/>
    <col min="12682" max="12682" width="5" style="53" bestFit="1" customWidth="1"/>
    <col min="12683" max="12683" width="4" style="53" bestFit="1" customWidth="1"/>
    <col min="12684" max="12684" width="3.28515625" style="53" customWidth="1"/>
    <col min="12685" max="12685" width="3.140625" style="53" customWidth="1"/>
    <col min="12686" max="12686" width="4.28515625" style="53" customWidth="1"/>
    <col min="12687" max="12687" width="4.85546875" style="53" customWidth="1"/>
    <col min="12688" max="12688" width="3.140625" style="53" customWidth="1"/>
    <col min="12689" max="12689" width="4.42578125" style="53" customWidth="1"/>
    <col min="12690" max="12690" width="5.140625" style="53" customWidth="1"/>
    <col min="12691" max="12691" width="4.28515625" style="53" customWidth="1"/>
    <col min="12692" max="12692" width="4.140625" style="53" customWidth="1"/>
    <col min="12693" max="12693" width="5" style="53" customWidth="1"/>
    <col min="12694" max="12694" width="4.28515625" style="53" customWidth="1"/>
    <col min="12695" max="12929" width="9.140625" style="53"/>
    <col min="12930" max="12930" width="4.140625" style="53" customWidth="1"/>
    <col min="12931" max="12931" width="5" style="53" customWidth="1"/>
    <col min="12932" max="12932" width="45.7109375" style="53" customWidth="1"/>
    <col min="12933" max="12933" width="4.28515625" style="53" customWidth="1"/>
    <col min="12934" max="12934" width="4.85546875" style="53" customWidth="1"/>
    <col min="12935" max="12935" width="3.85546875" style="53" customWidth="1"/>
    <col min="12936" max="12936" width="4.28515625" style="53" customWidth="1"/>
    <col min="12937" max="12937" width="3.85546875" style="53" customWidth="1"/>
    <col min="12938" max="12938" width="5" style="53" bestFit="1" customWidth="1"/>
    <col min="12939" max="12939" width="4" style="53" bestFit="1" customWidth="1"/>
    <col min="12940" max="12940" width="3.28515625" style="53" customWidth="1"/>
    <col min="12941" max="12941" width="3.140625" style="53" customWidth="1"/>
    <col min="12942" max="12942" width="4.28515625" style="53" customWidth="1"/>
    <col min="12943" max="12943" width="4.85546875" style="53" customWidth="1"/>
    <col min="12944" max="12944" width="3.140625" style="53" customWidth="1"/>
    <col min="12945" max="12945" width="4.42578125" style="53" customWidth="1"/>
    <col min="12946" max="12946" width="5.140625" style="53" customWidth="1"/>
    <col min="12947" max="12947" width="4.28515625" style="53" customWidth="1"/>
    <col min="12948" max="12948" width="4.140625" style="53" customWidth="1"/>
    <col min="12949" max="12949" width="5" style="53" customWidth="1"/>
    <col min="12950" max="12950" width="4.28515625" style="53" customWidth="1"/>
    <col min="12951" max="13185" width="9.140625" style="53"/>
    <col min="13186" max="13186" width="4.140625" style="53" customWidth="1"/>
    <col min="13187" max="13187" width="5" style="53" customWidth="1"/>
    <col min="13188" max="13188" width="45.7109375" style="53" customWidth="1"/>
    <col min="13189" max="13189" width="4.28515625" style="53" customWidth="1"/>
    <col min="13190" max="13190" width="4.85546875" style="53" customWidth="1"/>
    <col min="13191" max="13191" width="3.85546875" style="53" customWidth="1"/>
    <col min="13192" max="13192" width="4.28515625" style="53" customWidth="1"/>
    <col min="13193" max="13193" width="3.85546875" style="53" customWidth="1"/>
    <col min="13194" max="13194" width="5" style="53" bestFit="1" customWidth="1"/>
    <col min="13195" max="13195" width="4" style="53" bestFit="1" customWidth="1"/>
    <col min="13196" max="13196" width="3.28515625" style="53" customWidth="1"/>
    <col min="13197" max="13197" width="3.140625" style="53" customWidth="1"/>
    <col min="13198" max="13198" width="4.28515625" style="53" customWidth="1"/>
    <col min="13199" max="13199" width="4.85546875" style="53" customWidth="1"/>
    <col min="13200" max="13200" width="3.140625" style="53" customWidth="1"/>
    <col min="13201" max="13201" width="4.42578125" style="53" customWidth="1"/>
    <col min="13202" max="13202" width="5.140625" style="53" customWidth="1"/>
    <col min="13203" max="13203" width="4.28515625" style="53" customWidth="1"/>
    <col min="13204" max="13204" width="4.140625" style="53" customWidth="1"/>
    <col min="13205" max="13205" width="5" style="53" customWidth="1"/>
    <col min="13206" max="13206" width="4.28515625" style="53" customWidth="1"/>
    <col min="13207" max="13441" width="9.140625" style="53"/>
    <col min="13442" max="13442" width="4.140625" style="53" customWidth="1"/>
    <col min="13443" max="13443" width="5" style="53" customWidth="1"/>
    <col min="13444" max="13444" width="45.7109375" style="53" customWidth="1"/>
    <col min="13445" max="13445" width="4.28515625" style="53" customWidth="1"/>
    <col min="13446" max="13446" width="4.85546875" style="53" customWidth="1"/>
    <col min="13447" max="13447" width="3.85546875" style="53" customWidth="1"/>
    <col min="13448" max="13448" width="4.28515625" style="53" customWidth="1"/>
    <col min="13449" max="13449" width="3.85546875" style="53" customWidth="1"/>
    <col min="13450" max="13450" width="5" style="53" bestFit="1" customWidth="1"/>
    <col min="13451" max="13451" width="4" style="53" bestFit="1" customWidth="1"/>
    <col min="13452" max="13452" width="3.28515625" style="53" customWidth="1"/>
    <col min="13453" max="13453" width="3.140625" style="53" customWidth="1"/>
    <col min="13454" max="13454" width="4.28515625" style="53" customWidth="1"/>
    <col min="13455" max="13455" width="4.85546875" style="53" customWidth="1"/>
    <col min="13456" max="13456" width="3.140625" style="53" customWidth="1"/>
    <col min="13457" max="13457" width="4.42578125" style="53" customWidth="1"/>
    <col min="13458" max="13458" width="5.140625" style="53" customWidth="1"/>
    <col min="13459" max="13459" width="4.28515625" style="53" customWidth="1"/>
    <col min="13460" max="13460" width="4.140625" style="53" customWidth="1"/>
    <col min="13461" max="13461" width="5" style="53" customWidth="1"/>
    <col min="13462" max="13462" width="4.28515625" style="53" customWidth="1"/>
    <col min="13463" max="13697" width="9.140625" style="53"/>
    <col min="13698" max="13698" width="4.140625" style="53" customWidth="1"/>
    <col min="13699" max="13699" width="5" style="53" customWidth="1"/>
    <col min="13700" max="13700" width="45.7109375" style="53" customWidth="1"/>
    <col min="13701" max="13701" width="4.28515625" style="53" customWidth="1"/>
    <col min="13702" max="13702" width="4.85546875" style="53" customWidth="1"/>
    <col min="13703" max="13703" width="3.85546875" style="53" customWidth="1"/>
    <col min="13704" max="13704" width="4.28515625" style="53" customWidth="1"/>
    <col min="13705" max="13705" width="3.85546875" style="53" customWidth="1"/>
    <col min="13706" max="13706" width="5" style="53" bestFit="1" customWidth="1"/>
    <col min="13707" max="13707" width="4" style="53" bestFit="1" customWidth="1"/>
    <col min="13708" max="13708" width="3.28515625" style="53" customWidth="1"/>
    <col min="13709" max="13709" width="3.140625" style="53" customWidth="1"/>
    <col min="13710" max="13710" width="4.28515625" style="53" customWidth="1"/>
    <col min="13711" max="13711" width="4.85546875" style="53" customWidth="1"/>
    <col min="13712" max="13712" width="3.140625" style="53" customWidth="1"/>
    <col min="13713" max="13713" width="4.42578125" style="53" customWidth="1"/>
    <col min="13714" max="13714" width="5.140625" style="53" customWidth="1"/>
    <col min="13715" max="13715" width="4.28515625" style="53" customWidth="1"/>
    <col min="13716" max="13716" width="4.140625" style="53" customWidth="1"/>
    <col min="13717" max="13717" width="5" style="53" customWidth="1"/>
    <col min="13718" max="13718" width="4.28515625" style="53" customWidth="1"/>
    <col min="13719" max="13953" width="9.140625" style="53"/>
    <col min="13954" max="13954" width="4.140625" style="53" customWidth="1"/>
    <col min="13955" max="13955" width="5" style="53" customWidth="1"/>
    <col min="13956" max="13956" width="45.7109375" style="53" customWidth="1"/>
    <col min="13957" max="13957" width="4.28515625" style="53" customWidth="1"/>
    <col min="13958" max="13958" width="4.85546875" style="53" customWidth="1"/>
    <col min="13959" max="13959" width="3.85546875" style="53" customWidth="1"/>
    <col min="13960" max="13960" width="4.28515625" style="53" customWidth="1"/>
    <col min="13961" max="13961" width="3.85546875" style="53" customWidth="1"/>
    <col min="13962" max="13962" width="5" style="53" bestFit="1" customWidth="1"/>
    <col min="13963" max="13963" width="4" style="53" bestFit="1" customWidth="1"/>
    <col min="13964" max="13964" width="3.28515625" style="53" customWidth="1"/>
    <col min="13965" max="13965" width="3.140625" style="53" customWidth="1"/>
    <col min="13966" max="13966" width="4.28515625" style="53" customWidth="1"/>
    <col min="13967" max="13967" width="4.85546875" style="53" customWidth="1"/>
    <col min="13968" max="13968" width="3.140625" style="53" customWidth="1"/>
    <col min="13969" max="13969" width="4.42578125" style="53" customWidth="1"/>
    <col min="13970" max="13970" width="5.140625" style="53" customWidth="1"/>
    <col min="13971" max="13971" width="4.28515625" style="53" customWidth="1"/>
    <col min="13972" max="13972" width="4.140625" style="53" customWidth="1"/>
    <col min="13973" max="13973" width="5" style="53" customWidth="1"/>
    <col min="13974" max="13974" width="4.28515625" style="53" customWidth="1"/>
    <col min="13975" max="14209" width="9.140625" style="53"/>
    <col min="14210" max="14210" width="4.140625" style="53" customWidth="1"/>
    <col min="14211" max="14211" width="5" style="53" customWidth="1"/>
    <col min="14212" max="14212" width="45.7109375" style="53" customWidth="1"/>
    <col min="14213" max="14213" width="4.28515625" style="53" customWidth="1"/>
    <col min="14214" max="14214" width="4.85546875" style="53" customWidth="1"/>
    <col min="14215" max="14215" width="3.85546875" style="53" customWidth="1"/>
    <col min="14216" max="14216" width="4.28515625" style="53" customWidth="1"/>
    <col min="14217" max="14217" width="3.85546875" style="53" customWidth="1"/>
    <col min="14218" max="14218" width="5" style="53" bestFit="1" customWidth="1"/>
    <col min="14219" max="14219" width="4" style="53" bestFit="1" customWidth="1"/>
    <col min="14220" max="14220" width="3.28515625" style="53" customWidth="1"/>
    <col min="14221" max="14221" width="3.140625" style="53" customWidth="1"/>
    <col min="14222" max="14222" width="4.28515625" style="53" customWidth="1"/>
    <col min="14223" max="14223" width="4.85546875" style="53" customWidth="1"/>
    <col min="14224" max="14224" width="3.140625" style="53" customWidth="1"/>
    <col min="14225" max="14225" width="4.42578125" style="53" customWidth="1"/>
    <col min="14226" max="14226" width="5.140625" style="53" customWidth="1"/>
    <col min="14227" max="14227" width="4.28515625" style="53" customWidth="1"/>
    <col min="14228" max="14228" width="4.140625" style="53" customWidth="1"/>
    <col min="14229" max="14229" width="5" style="53" customWidth="1"/>
    <col min="14230" max="14230" width="4.28515625" style="53" customWidth="1"/>
    <col min="14231" max="14465" width="9.140625" style="53"/>
    <col min="14466" max="14466" width="4.140625" style="53" customWidth="1"/>
    <col min="14467" max="14467" width="5" style="53" customWidth="1"/>
    <col min="14468" max="14468" width="45.7109375" style="53" customWidth="1"/>
    <col min="14469" max="14469" width="4.28515625" style="53" customWidth="1"/>
    <col min="14470" max="14470" width="4.85546875" style="53" customWidth="1"/>
    <col min="14471" max="14471" width="3.85546875" style="53" customWidth="1"/>
    <col min="14472" max="14472" width="4.28515625" style="53" customWidth="1"/>
    <col min="14473" max="14473" width="3.85546875" style="53" customWidth="1"/>
    <col min="14474" max="14474" width="5" style="53" bestFit="1" customWidth="1"/>
    <col min="14475" max="14475" width="4" style="53" bestFit="1" customWidth="1"/>
    <col min="14476" max="14476" width="3.28515625" style="53" customWidth="1"/>
    <col min="14477" max="14477" width="3.140625" style="53" customWidth="1"/>
    <col min="14478" max="14478" width="4.28515625" style="53" customWidth="1"/>
    <col min="14479" max="14479" width="4.85546875" style="53" customWidth="1"/>
    <col min="14480" max="14480" width="3.140625" style="53" customWidth="1"/>
    <col min="14481" max="14481" width="4.42578125" style="53" customWidth="1"/>
    <col min="14482" max="14482" width="5.140625" style="53" customWidth="1"/>
    <col min="14483" max="14483" width="4.28515625" style="53" customWidth="1"/>
    <col min="14484" max="14484" width="4.140625" style="53" customWidth="1"/>
    <col min="14485" max="14485" width="5" style="53" customWidth="1"/>
    <col min="14486" max="14486" width="4.28515625" style="53" customWidth="1"/>
    <col min="14487" max="14721" width="9.140625" style="53"/>
    <col min="14722" max="14722" width="4.140625" style="53" customWidth="1"/>
    <col min="14723" max="14723" width="5" style="53" customWidth="1"/>
    <col min="14724" max="14724" width="45.7109375" style="53" customWidth="1"/>
    <col min="14725" max="14725" width="4.28515625" style="53" customWidth="1"/>
    <col min="14726" max="14726" width="4.85546875" style="53" customWidth="1"/>
    <col min="14727" max="14727" width="3.85546875" style="53" customWidth="1"/>
    <col min="14728" max="14728" width="4.28515625" style="53" customWidth="1"/>
    <col min="14729" max="14729" width="3.85546875" style="53" customWidth="1"/>
    <col min="14730" max="14730" width="5" style="53" bestFit="1" customWidth="1"/>
    <col min="14731" max="14731" width="4" style="53" bestFit="1" customWidth="1"/>
    <col min="14732" max="14732" width="3.28515625" style="53" customWidth="1"/>
    <col min="14733" max="14733" width="3.140625" style="53" customWidth="1"/>
    <col min="14734" max="14734" width="4.28515625" style="53" customWidth="1"/>
    <col min="14735" max="14735" width="4.85546875" style="53" customWidth="1"/>
    <col min="14736" max="14736" width="3.140625" style="53" customWidth="1"/>
    <col min="14737" max="14737" width="4.42578125" style="53" customWidth="1"/>
    <col min="14738" max="14738" width="5.140625" style="53" customWidth="1"/>
    <col min="14739" max="14739" width="4.28515625" style="53" customWidth="1"/>
    <col min="14740" max="14740" width="4.140625" style="53" customWidth="1"/>
    <col min="14741" max="14741" width="5" style="53" customWidth="1"/>
    <col min="14742" max="14742" width="4.28515625" style="53" customWidth="1"/>
    <col min="14743" max="14977" width="9.140625" style="53"/>
    <col min="14978" max="14978" width="4.140625" style="53" customWidth="1"/>
    <col min="14979" max="14979" width="5" style="53" customWidth="1"/>
    <col min="14980" max="14980" width="45.7109375" style="53" customWidth="1"/>
    <col min="14981" max="14981" width="4.28515625" style="53" customWidth="1"/>
    <col min="14982" max="14982" width="4.85546875" style="53" customWidth="1"/>
    <col min="14983" max="14983" width="3.85546875" style="53" customWidth="1"/>
    <col min="14984" max="14984" width="4.28515625" style="53" customWidth="1"/>
    <col min="14985" max="14985" width="3.85546875" style="53" customWidth="1"/>
    <col min="14986" max="14986" width="5" style="53" bestFit="1" customWidth="1"/>
    <col min="14987" max="14987" width="4" style="53" bestFit="1" customWidth="1"/>
    <col min="14988" max="14988" width="3.28515625" style="53" customWidth="1"/>
    <col min="14989" max="14989" width="3.140625" style="53" customWidth="1"/>
    <col min="14990" max="14990" width="4.28515625" style="53" customWidth="1"/>
    <col min="14991" max="14991" width="4.85546875" style="53" customWidth="1"/>
    <col min="14992" max="14992" width="3.140625" style="53" customWidth="1"/>
    <col min="14993" max="14993" width="4.42578125" style="53" customWidth="1"/>
    <col min="14994" max="14994" width="5.140625" style="53" customWidth="1"/>
    <col min="14995" max="14995" width="4.28515625" style="53" customWidth="1"/>
    <col min="14996" max="14996" width="4.140625" style="53" customWidth="1"/>
    <col min="14997" max="14997" width="5" style="53" customWidth="1"/>
    <col min="14998" max="14998" width="4.28515625" style="53" customWidth="1"/>
    <col min="14999" max="15233" width="9.140625" style="53"/>
    <col min="15234" max="15234" width="4.140625" style="53" customWidth="1"/>
    <col min="15235" max="15235" width="5" style="53" customWidth="1"/>
    <col min="15236" max="15236" width="45.7109375" style="53" customWidth="1"/>
    <col min="15237" max="15237" width="4.28515625" style="53" customWidth="1"/>
    <col min="15238" max="15238" width="4.85546875" style="53" customWidth="1"/>
    <col min="15239" max="15239" width="3.85546875" style="53" customWidth="1"/>
    <col min="15240" max="15240" width="4.28515625" style="53" customWidth="1"/>
    <col min="15241" max="15241" width="3.85546875" style="53" customWidth="1"/>
    <col min="15242" max="15242" width="5" style="53" bestFit="1" customWidth="1"/>
    <col min="15243" max="15243" width="4" style="53" bestFit="1" customWidth="1"/>
    <col min="15244" max="15244" width="3.28515625" style="53" customWidth="1"/>
    <col min="15245" max="15245" width="3.140625" style="53" customWidth="1"/>
    <col min="15246" max="15246" width="4.28515625" style="53" customWidth="1"/>
    <col min="15247" max="15247" width="4.85546875" style="53" customWidth="1"/>
    <col min="15248" max="15248" width="3.140625" style="53" customWidth="1"/>
    <col min="15249" max="15249" width="4.42578125" style="53" customWidth="1"/>
    <col min="15250" max="15250" width="5.140625" style="53" customWidth="1"/>
    <col min="15251" max="15251" width="4.28515625" style="53" customWidth="1"/>
    <col min="15252" max="15252" width="4.140625" style="53" customWidth="1"/>
    <col min="15253" max="15253" width="5" style="53" customWidth="1"/>
    <col min="15254" max="15254" width="4.28515625" style="53" customWidth="1"/>
    <col min="15255" max="15489" width="9.140625" style="53"/>
    <col min="15490" max="15490" width="4.140625" style="53" customWidth="1"/>
    <col min="15491" max="15491" width="5" style="53" customWidth="1"/>
    <col min="15492" max="15492" width="45.7109375" style="53" customWidth="1"/>
    <col min="15493" max="15493" width="4.28515625" style="53" customWidth="1"/>
    <col min="15494" max="15494" width="4.85546875" style="53" customWidth="1"/>
    <col min="15495" max="15495" width="3.85546875" style="53" customWidth="1"/>
    <col min="15496" max="15496" width="4.28515625" style="53" customWidth="1"/>
    <col min="15497" max="15497" width="3.85546875" style="53" customWidth="1"/>
    <col min="15498" max="15498" width="5" style="53" bestFit="1" customWidth="1"/>
    <col min="15499" max="15499" width="4" style="53" bestFit="1" customWidth="1"/>
    <col min="15500" max="15500" width="3.28515625" style="53" customWidth="1"/>
    <col min="15501" max="15501" width="3.140625" style="53" customWidth="1"/>
    <col min="15502" max="15502" width="4.28515625" style="53" customWidth="1"/>
    <col min="15503" max="15503" width="4.85546875" style="53" customWidth="1"/>
    <col min="15504" max="15504" width="3.140625" style="53" customWidth="1"/>
    <col min="15505" max="15505" width="4.42578125" style="53" customWidth="1"/>
    <col min="15506" max="15506" width="5.140625" style="53" customWidth="1"/>
    <col min="15507" max="15507" width="4.28515625" style="53" customWidth="1"/>
    <col min="15508" max="15508" width="4.140625" style="53" customWidth="1"/>
    <col min="15509" max="15509" width="5" style="53" customWidth="1"/>
    <col min="15510" max="15510" width="4.28515625" style="53" customWidth="1"/>
    <col min="15511" max="15745" width="9.140625" style="53"/>
    <col min="15746" max="15746" width="4.140625" style="53" customWidth="1"/>
    <col min="15747" max="15747" width="5" style="53" customWidth="1"/>
    <col min="15748" max="15748" width="45.7109375" style="53" customWidth="1"/>
    <col min="15749" max="15749" width="4.28515625" style="53" customWidth="1"/>
    <col min="15750" max="15750" width="4.85546875" style="53" customWidth="1"/>
    <col min="15751" max="15751" width="3.85546875" style="53" customWidth="1"/>
    <col min="15752" max="15752" width="4.28515625" style="53" customWidth="1"/>
    <col min="15753" max="15753" width="3.85546875" style="53" customWidth="1"/>
    <col min="15754" max="15754" width="5" style="53" bestFit="1" customWidth="1"/>
    <col min="15755" max="15755" width="4" style="53" bestFit="1" customWidth="1"/>
    <col min="15756" max="15756" width="3.28515625" style="53" customWidth="1"/>
    <col min="15757" max="15757" width="3.140625" style="53" customWidth="1"/>
    <col min="15758" max="15758" width="4.28515625" style="53" customWidth="1"/>
    <col min="15759" max="15759" width="4.85546875" style="53" customWidth="1"/>
    <col min="15760" max="15760" width="3.140625" style="53" customWidth="1"/>
    <col min="15761" max="15761" width="4.42578125" style="53" customWidth="1"/>
    <col min="15762" max="15762" width="5.140625" style="53" customWidth="1"/>
    <col min="15763" max="15763" width="4.28515625" style="53" customWidth="1"/>
    <col min="15764" max="15764" width="4.140625" style="53" customWidth="1"/>
    <col min="15765" max="15765" width="5" style="53" customWidth="1"/>
    <col min="15766" max="15766" width="4.28515625" style="53" customWidth="1"/>
    <col min="15767" max="16001" width="9.140625" style="53"/>
    <col min="16002" max="16002" width="4.140625" style="53" customWidth="1"/>
    <col min="16003" max="16003" width="5" style="53" customWidth="1"/>
    <col min="16004" max="16004" width="45.7109375" style="53" customWidth="1"/>
    <col min="16005" max="16005" width="4.28515625" style="53" customWidth="1"/>
    <col min="16006" max="16006" width="4.85546875" style="53" customWidth="1"/>
    <col min="16007" max="16007" width="3.85546875" style="53" customWidth="1"/>
    <col min="16008" max="16008" width="4.28515625" style="53" customWidth="1"/>
    <col min="16009" max="16009" width="3.85546875" style="53" customWidth="1"/>
    <col min="16010" max="16010" width="5" style="53" bestFit="1" customWidth="1"/>
    <col min="16011" max="16011" width="4" style="53" bestFit="1" customWidth="1"/>
    <col min="16012" max="16012" width="3.28515625" style="53" customWidth="1"/>
    <col min="16013" max="16013" width="3.140625" style="53" customWidth="1"/>
    <col min="16014" max="16014" width="4.28515625" style="53" customWidth="1"/>
    <col min="16015" max="16015" width="4.85546875" style="53" customWidth="1"/>
    <col min="16016" max="16016" width="3.140625" style="53" customWidth="1"/>
    <col min="16017" max="16017" width="4.42578125" style="53" customWidth="1"/>
    <col min="16018" max="16018" width="5.140625" style="53" customWidth="1"/>
    <col min="16019" max="16019" width="4.28515625" style="53" customWidth="1"/>
    <col min="16020" max="16020" width="4.140625" style="53" customWidth="1"/>
    <col min="16021" max="16021" width="5" style="53" customWidth="1"/>
    <col min="16022" max="16022" width="4.28515625" style="53" customWidth="1"/>
    <col min="16023" max="16384" width="9.140625" style="53"/>
  </cols>
  <sheetData>
    <row r="1" spans="1:88" s="318" customFormat="1" ht="28.5" customHeight="1" x14ac:dyDescent="0.35">
      <c r="C1" s="353"/>
      <c r="D1" s="594" t="s">
        <v>576</v>
      </c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6" t="s">
        <v>709</v>
      </c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6" t="s">
        <v>719</v>
      </c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1" t="s">
        <v>736</v>
      </c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3"/>
      <c r="AZ1" s="591" t="s">
        <v>747</v>
      </c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3"/>
      <c r="BM1" s="591" t="s">
        <v>770</v>
      </c>
      <c r="BN1" s="592"/>
      <c r="BO1" s="592"/>
      <c r="BP1" s="592"/>
      <c r="BQ1" s="592"/>
      <c r="BR1" s="592"/>
      <c r="BS1" s="592"/>
      <c r="BT1" s="592"/>
      <c r="BU1" s="592"/>
      <c r="BV1" s="592"/>
      <c r="BW1" s="593"/>
      <c r="BX1" s="561" t="s">
        <v>774</v>
      </c>
      <c r="BY1" s="562"/>
      <c r="BZ1" s="562"/>
      <c r="CA1" s="562"/>
      <c r="CB1" s="562"/>
      <c r="CC1" s="562"/>
      <c r="CD1" s="562"/>
      <c r="CE1" s="562"/>
      <c r="CF1" s="562"/>
      <c r="CG1" s="562"/>
      <c r="CH1" s="562"/>
      <c r="CI1" s="562"/>
      <c r="CJ1" s="562"/>
    </row>
    <row r="2" spans="1:88" s="9" customFormat="1" ht="30.75" customHeight="1" x14ac:dyDescent="0.35">
      <c r="C2" s="318" t="s">
        <v>641</v>
      </c>
      <c r="D2" s="540" t="s">
        <v>5</v>
      </c>
      <c r="E2" s="541"/>
      <c r="F2" s="540" t="s">
        <v>6</v>
      </c>
      <c r="G2" s="541"/>
      <c r="H2" s="540" t="s">
        <v>2</v>
      </c>
      <c r="I2" s="541"/>
      <c r="J2" s="540" t="s">
        <v>3</v>
      </c>
      <c r="K2" s="541"/>
      <c r="L2" s="540" t="s">
        <v>525</v>
      </c>
      <c r="M2" s="541"/>
      <c r="N2" s="545" t="s">
        <v>4</v>
      </c>
      <c r="O2" s="545"/>
      <c r="P2" s="546"/>
      <c r="Q2" s="540" t="s">
        <v>5</v>
      </c>
      <c r="R2" s="541"/>
      <c r="S2" s="540" t="s">
        <v>6</v>
      </c>
      <c r="T2" s="541"/>
      <c r="U2" s="540" t="s">
        <v>2</v>
      </c>
      <c r="V2" s="541"/>
      <c r="W2" s="540" t="s">
        <v>3</v>
      </c>
      <c r="X2" s="541"/>
      <c r="Y2" s="545" t="s">
        <v>4</v>
      </c>
      <c r="Z2" s="545"/>
      <c r="AA2" s="546"/>
      <c r="AB2" s="540" t="s">
        <v>5</v>
      </c>
      <c r="AC2" s="541"/>
      <c r="AD2" s="540" t="s">
        <v>6</v>
      </c>
      <c r="AE2" s="541"/>
      <c r="AF2" s="540" t="s">
        <v>2</v>
      </c>
      <c r="AG2" s="541"/>
      <c r="AH2" s="540" t="s">
        <v>3</v>
      </c>
      <c r="AI2" s="541"/>
      <c r="AJ2" s="545" t="s">
        <v>4</v>
      </c>
      <c r="AK2" s="545"/>
      <c r="AL2" s="546"/>
      <c r="AM2" s="540" t="s">
        <v>5</v>
      </c>
      <c r="AN2" s="541"/>
      <c r="AO2" s="540" t="s">
        <v>6</v>
      </c>
      <c r="AP2" s="541"/>
      <c r="AQ2" s="540" t="s">
        <v>2</v>
      </c>
      <c r="AR2" s="541"/>
      <c r="AS2" s="540" t="s">
        <v>3</v>
      </c>
      <c r="AT2" s="541"/>
      <c r="AU2" s="540" t="s">
        <v>525</v>
      </c>
      <c r="AV2" s="541"/>
      <c r="AW2" s="545" t="s">
        <v>4</v>
      </c>
      <c r="AX2" s="545"/>
      <c r="AY2" s="546"/>
      <c r="AZ2" s="540" t="s">
        <v>5</v>
      </c>
      <c r="BA2" s="541"/>
      <c r="BB2" s="540" t="s">
        <v>6</v>
      </c>
      <c r="BC2" s="541"/>
      <c r="BD2" s="540" t="s">
        <v>2</v>
      </c>
      <c r="BE2" s="541"/>
      <c r="BF2" s="540" t="s">
        <v>3</v>
      </c>
      <c r="BG2" s="541"/>
      <c r="BH2" s="540" t="s">
        <v>525</v>
      </c>
      <c r="BI2" s="541"/>
      <c r="BJ2" s="545" t="s">
        <v>4</v>
      </c>
      <c r="BK2" s="545"/>
      <c r="BL2" s="546"/>
      <c r="BM2" s="540" t="s">
        <v>5</v>
      </c>
      <c r="BN2" s="541"/>
      <c r="BO2" s="540" t="s">
        <v>6</v>
      </c>
      <c r="BP2" s="541"/>
      <c r="BQ2" s="540" t="s">
        <v>2</v>
      </c>
      <c r="BR2" s="541"/>
      <c r="BS2" s="540" t="s">
        <v>3</v>
      </c>
      <c r="BT2" s="541"/>
      <c r="BU2" s="542" t="s">
        <v>4</v>
      </c>
      <c r="BV2" s="542"/>
      <c r="BW2" s="543"/>
      <c r="BX2" s="540" t="s">
        <v>5</v>
      </c>
      <c r="BY2" s="541"/>
      <c r="BZ2" s="540" t="s">
        <v>6</v>
      </c>
      <c r="CA2" s="541"/>
      <c r="CB2" s="540" t="s">
        <v>2</v>
      </c>
      <c r="CC2" s="541"/>
      <c r="CD2" s="540" t="s">
        <v>3</v>
      </c>
      <c r="CE2" s="541"/>
      <c r="CF2" s="540" t="s">
        <v>525</v>
      </c>
      <c r="CG2" s="541"/>
      <c r="CH2" s="545" t="s">
        <v>4</v>
      </c>
      <c r="CI2" s="545"/>
      <c r="CJ2" s="546"/>
    </row>
    <row r="3" spans="1:88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8" t="s">
        <v>0</v>
      </c>
      <c r="BT3" s="428" t="s">
        <v>7</v>
      </c>
      <c r="BU3" s="429" t="s">
        <v>0</v>
      </c>
      <c r="BV3" s="429" t="s">
        <v>7</v>
      </c>
      <c r="BW3" s="429" t="s">
        <v>607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4" t="s">
        <v>0</v>
      </c>
      <c r="CG3" s="494" t="s">
        <v>7</v>
      </c>
      <c r="CH3" s="498" t="s">
        <v>0</v>
      </c>
      <c r="CI3" s="498" t="s">
        <v>7</v>
      </c>
      <c r="CJ3" s="498" t="s">
        <v>607</v>
      </c>
    </row>
    <row r="4" spans="1:88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  <c r="BM4" s="316" t="s">
        <v>766</v>
      </c>
      <c r="BN4" s="316" t="s">
        <v>766</v>
      </c>
      <c r="BO4" s="417" t="s">
        <v>767</v>
      </c>
      <c r="BP4" s="417" t="s">
        <v>767</v>
      </c>
      <c r="BQ4" s="417" t="s">
        <v>768</v>
      </c>
      <c r="BR4" s="417" t="s">
        <v>768</v>
      </c>
      <c r="BS4" s="417" t="s">
        <v>769</v>
      </c>
      <c r="BT4" s="417" t="s">
        <v>740</v>
      </c>
      <c r="BU4" s="229" t="s">
        <v>9</v>
      </c>
      <c r="BV4" s="229" t="s">
        <v>9</v>
      </c>
      <c r="BW4" s="229" t="s">
        <v>10</v>
      </c>
      <c r="BX4" s="420" t="s">
        <v>775</v>
      </c>
      <c r="BY4" s="420" t="s">
        <v>775</v>
      </c>
      <c r="BZ4" s="486" t="s">
        <v>776</v>
      </c>
      <c r="CA4" s="486" t="s">
        <v>776</v>
      </c>
      <c r="CB4" s="486" t="s">
        <v>777</v>
      </c>
      <c r="CC4" s="486" t="s">
        <v>777</v>
      </c>
      <c r="CD4" s="486" t="s">
        <v>778</v>
      </c>
      <c r="CE4" s="486" t="s">
        <v>778</v>
      </c>
      <c r="CF4" s="486" t="s">
        <v>779</v>
      </c>
      <c r="CG4" s="486" t="s">
        <v>779</v>
      </c>
      <c r="CH4" s="319" t="s">
        <v>9</v>
      </c>
      <c r="CI4" s="319" t="s">
        <v>9</v>
      </c>
      <c r="CJ4" s="319" t="s">
        <v>10</v>
      </c>
    </row>
    <row r="5" spans="1:88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  <c r="BU5" s="302"/>
      <c r="BV5" s="302"/>
      <c r="BW5" s="302"/>
      <c r="CH5" s="58"/>
      <c r="CI5" s="58"/>
      <c r="CJ5" s="58"/>
    </row>
    <row r="6" spans="1:88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  <c r="BU6" s="303"/>
      <c r="BV6" s="303"/>
      <c r="BW6" s="303"/>
      <c r="CH6" s="320"/>
      <c r="CI6" s="320"/>
      <c r="CJ6" s="320"/>
    </row>
    <row r="7" spans="1:88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  <c r="BU7" s="303"/>
      <c r="BV7" s="303"/>
      <c r="BW7" s="303"/>
      <c r="CH7" s="320"/>
      <c r="CI7" s="320"/>
      <c r="CJ7" s="320"/>
    </row>
    <row r="8" spans="1:88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  <c r="BU8" s="303"/>
      <c r="BV8" s="303"/>
      <c r="BW8" s="303"/>
      <c r="CH8" s="320"/>
      <c r="CI8" s="320"/>
      <c r="CJ8" s="320"/>
    </row>
    <row r="9" spans="1:88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  <c r="BU9" s="303"/>
      <c r="BV9" s="303"/>
      <c r="BW9" s="303"/>
      <c r="CH9" s="320"/>
      <c r="CI9" s="320"/>
      <c r="CJ9" s="320"/>
    </row>
    <row r="10" spans="1:88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  <c r="BU10" s="303"/>
      <c r="BV10" s="303"/>
      <c r="BW10" s="303"/>
      <c r="CH10" s="320"/>
      <c r="CI10" s="320"/>
      <c r="CJ10" s="320"/>
    </row>
    <row r="11" spans="1:88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  <c r="BU11" s="303"/>
      <c r="BV11" s="303"/>
      <c r="BW11" s="303"/>
      <c r="CH11" s="320"/>
      <c r="CI11" s="320"/>
      <c r="CJ11" s="320"/>
    </row>
    <row r="12" spans="1:88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  <c r="BU12" s="303"/>
      <c r="BV12" s="303"/>
      <c r="BW12" s="303"/>
      <c r="CH12" s="320"/>
      <c r="CI12" s="320"/>
      <c r="CJ12" s="320"/>
    </row>
    <row r="13" spans="1:88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  <c r="BU13" s="303"/>
      <c r="BV13" s="303"/>
      <c r="BW13" s="303"/>
      <c r="CH13" s="320"/>
      <c r="CI13" s="320"/>
      <c r="CJ13" s="320"/>
    </row>
    <row r="14" spans="1:88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  <c r="BU14" s="303"/>
      <c r="BV14" s="303"/>
      <c r="BW14" s="303"/>
      <c r="CH14" s="320"/>
      <c r="CI14" s="320"/>
      <c r="CJ14" s="320"/>
    </row>
    <row r="15" spans="1:88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  <c r="BU15" s="303"/>
      <c r="BV15" s="303"/>
      <c r="BW15" s="303"/>
      <c r="CH15" s="320"/>
      <c r="CI15" s="320"/>
      <c r="CJ15" s="320"/>
    </row>
    <row r="16" spans="1:88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  <c r="BU16" s="303"/>
      <c r="BV16" s="303"/>
      <c r="BW16" s="303"/>
      <c r="CH16" s="320"/>
      <c r="CI16" s="320"/>
      <c r="CJ16" s="320"/>
    </row>
    <row r="17" spans="1:88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  <c r="BU17" s="303"/>
      <c r="BV17" s="303"/>
      <c r="BW17" s="303"/>
      <c r="CH17" s="320"/>
      <c r="CI17" s="320"/>
      <c r="CJ17" s="320"/>
    </row>
    <row r="18" spans="1:88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  <c r="BU18" s="303"/>
      <c r="BV18" s="303"/>
      <c r="BW18" s="303"/>
      <c r="CH18" s="320"/>
      <c r="CI18" s="320"/>
      <c r="CJ18" s="320"/>
    </row>
    <row r="19" spans="1:88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  <c r="BU19" s="303"/>
      <c r="BV19" s="303"/>
      <c r="BW19" s="303"/>
      <c r="CH19" s="320"/>
      <c r="CI19" s="320"/>
      <c r="CJ19" s="320"/>
    </row>
    <row r="20" spans="1:88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  <c r="BU20" s="303"/>
      <c r="BV20" s="303"/>
      <c r="BW20" s="303"/>
      <c r="CH20" s="320"/>
      <c r="CI20" s="320"/>
      <c r="CJ20" s="320"/>
    </row>
    <row r="21" spans="1:88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  <c r="BU21" s="303"/>
      <c r="BV21" s="303"/>
      <c r="BW21" s="303"/>
      <c r="CH21" s="320"/>
      <c r="CI21" s="320"/>
      <c r="CJ21" s="320"/>
    </row>
    <row r="22" spans="1:88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  <c r="BU22" s="303"/>
      <c r="BV22" s="303"/>
      <c r="BW22" s="303"/>
      <c r="CH22" s="320"/>
      <c r="CI22" s="320"/>
      <c r="CJ22" s="320"/>
    </row>
    <row r="23" spans="1:88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  <c r="BU23" s="303"/>
      <c r="BV23" s="303"/>
      <c r="BW23" s="303"/>
      <c r="CH23" s="320"/>
      <c r="CI23" s="320"/>
      <c r="CJ23" s="320"/>
    </row>
    <row r="24" spans="1:88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  <c r="BU24" s="303"/>
      <c r="BV24" s="303"/>
      <c r="BW24" s="303"/>
      <c r="CH24" s="320"/>
      <c r="CI24" s="320"/>
      <c r="CJ24" s="320"/>
    </row>
    <row r="25" spans="1:88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  <c r="BU25" s="303"/>
      <c r="BV25" s="303"/>
      <c r="BW25" s="303"/>
      <c r="CH25" s="320"/>
      <c r="CI25" s="320"/>
      <c r="CJ25" s="320"/>
    </row>
    <row r="26" spans="1:88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  <c r="BU26" s="303"/>
      <c r="BV26" s="303"/>
      <c r="BW26" s="303"/>
      <c r="CH26" s="320"/>
      <c r="CI26" s="320"/>
      <c r="CJ26" s="320"/>
    </row>
    <row r="27" spans="1:88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  <c r="BU27" s="303"/>
      <c r="BV27" s="303"/>
      <c r="BW27" s="303"/>
      <c r="CH27" s="320"/>
      <c r="CI27" s="320"/>
      <c r="CJ27" s="320"/>
    </row>
    <row r="28" spans="1:88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  <c r="BU28" s="303"/>
      <c r="BV28" s="303"/>
      <c r="BW28" s="303"/>
      <c r="CH28" s="320"/>
      <c r="CI28" s="320"/>
      <c r="CJ28" s="320"/>
    </row>
    <row r="29" spans="1:88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  <c r="BU29" s="303"/>
      <c r="BV29" s="303"/>
      <c r="BW29" s="303"/>
      <c r="CH29" s="320"/>
      <c r="CI29" s="320"/>
      <c r="CJ29" s="320"/>
    </row>
    <row r="30" spans="1:88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  <c r="BU30" s="303"/>
      <c r="BV30" s="303"/>
      <c r="BW30" s="303"/>
      <c r="CH30" s="320"/>
      <c r="CI30" s="320"/>
      <c r="CJ30" s="320"/>
    </row>
    <row r="31" spans="1:88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  <c r="BU31" s="303"/>
      <c r="BV31" s="303"/>
      <c r="BW31" s="303"/>
      <c r="CH31" s="320"/>
      <c r="CI31" s="320"/>
      <c r="CJ31" s="320"/>
    </row>
    <row r="32" spans="1:88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  <c r="BU32" s="303"/>
      <c r="BV32" s="303"/>
      <c r="BW32" s="303"/>
      <c r="CH32" s="320"/>
      <c r="CI32" s="320"/>
      <c r="CJ32" s="320"/>
    </row>
    <row r="33" spans="1:88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  <c r="BU33" s="303"/>
      <c r="BV33" s="303"/>
      <c r="BW33" s="303"/>
      <c r="CH33" s="320"/>
      <c r="CI33" s="320"/>
      <c r="CJ33" s="320"/>
    </row>
    <row r="34" spans="1:88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  <c r="BU34" s="303"/>
      <c r="BV34" s="303"/>
      <c r="BW34" s="303"/>
      <c r="CH34" s="320"/>
      <c r="CI34" s="320"/>
      <c r="CJ34" s="320"/>
    </row>
    <row r="35" spans="1:88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  <c r="BU35" s="303"/>
      <c r="BV35" s="303"/>
      <c r="BW35" s="303"/>
      <c r="CH35" s="320"/>
      <c r="CI35" s="320"/>
      <c r="CJ35" s="320"/>
    </row>
    <row r="36" spans="1:88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  <c r="BU36" s="303"/>
      <c r="BV36" s="303"/>
      <c r="BW36" s="303"/>
      <c r="CH36" s="320"/>
      <c r="CI36" s="320"/>
      <c r="CJ36" s="320"/>
    </row>
    <row r="37" spans="1:88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  <c r="BU37" s="303"/>
      <c r="BV37" s="303"/>
      <c r="BW37" s="303"/>
      <c r="CH37" s="320"/>
      <c r="CI37" s="320"/>
      <c r="CJ37" s="320"/>
    </row>
    <row r="38" spans="1:88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  <c r="BU38" s="303"/>
      <c r="BV38" s="303"/>
      <c r="BW38" s="303"/>
      <c r="CH38" s="320"/>
      <c r="CI38" s="320"/>
      <c r="CJ38" s="320"/>
    </row>
    <row r="39" spans="1:88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  <c r="BU39" s="303"/>
      <c r="BV39" s="303"/>
      <c r="BW39" s="303"/>
      <c r="CH39" s="320"/>
      <c r="CI39" s="320"/>
      <c r="CJ39" s="320"/>
    </row>
    <row r="40" spans="1:88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  <c r="BU40" s="303"/>
      <c r="BV40" s="303"/>
      <c r="BW40" s="303"/>
      <c r="CH40" s="320"/>
      <c r="CI40" s="320"/>
      <c r="CJ40" s="320"/>
    </row>
    <row r="41" spans="1:88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  <c r="BU41" s="303"/>
      <c r="BV41" s="303"/>
      <c r="BW41" s="303"/>
      <c r="CH41" s="320"/>
      <c r="CI41" s="320"/>
      <c r="CJ41" s="320"/>
    </row>
    <row r="42" spans="1:88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  <c r="BU42" s="303"/>
      <c r="BV42" s="303"/>
      <c r="BW42" s="303"/>
      <c r="CH42" s="320"/>
      <c r="CI42" s="320"/>
      <c r="CJ42" s="320"/>
    </row>
    <row r="43" spans="1:88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  <c r="BU43" s="303"/>
      <c r="BV43" s="303"/>
      <c r="BW43" s="303"/>
      <c r="CH43" s="320"/>
      <c r="CI43" s="320"/>
      <c r="CJ43" s="320"/>
    </row>
    <row r="44" spans="1:88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  <c r="BU44" s="303"/>
      <c r="BV44" s="303"/>
      <c r="BW44" s="303"/>
      <c r="CH44" s="320"/>
      <c r="CI44" s="320"/>
      <c r="CJ44" s="320"/>
    </row>
    <row r="45" spans="1:88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  <c r="BU45" s="303"/>
      <c r="BV45" s="303"/>
      <c r="BW45" s="303"/>
      <c r="CH45" s="320"/>
      <c r="CI45" s="320"/>
      <c r="CJ45" s="320"/>
    </row>
    <row r="46" spans="1:88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  <c r="BU46" s="303"/>
      <c r="BV46" s="303"/>
      <c r="BW46" s="303"/>
      <c r="CH46" s="320"/>
      <c r="CI46" s="320"/>
      <c r="CJ46" s="320"/>
    </row>
    <row r="47" spans="1:88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  <c r="BU47" s="303"/>
      <c r="BV47" s="303"/>
      <c r="BW47" s="303"/>
      <c r="CH47" s="320"/>
      <c r="CI47" s="320"/>
      <c r="CJ47" s="320"/>
    </row>
    <row r="48" spans="1:88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  <c r="BU48" s="303"/>
      <c r="BV48" s="303"/>
      <c r="BW48" s="303"/>
      <c r="CH48" s="320"/>
      <c r="CI48" s="320"/>
      <c r="CJ48" s="320"/>
    </row>
    <row r="49" spans="1:88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  <c r="BU49" s="303"/>
      <c r="BV49" s="303"/>
      <c r="BW49" s="303"/>
      <c r="CH49" s="320"/>
      <c r="CI49" s="320"/>
      <c r="CJ49" s="320"/>
    </row>
    <row r="50" spans="1:88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  <c r="BU50" s="303"/>
      <c r="BV50" s="303"/>
      <c r="BW50" s="303"/>
      <c r="CH50" s="320"/>
      <c r="CI50" s="320"/>
      <c r="CJ50" s="320"/>
    </row>
    <row r="51" spans="1:88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  <c r="BU51" s="303"/>
      <c r="BV51" s="303"/>
      <c r="BW51" s="303"/>
      <c r="CH51" s="320"/>
      <c r="CI51" s="320"/>
      <c r="CJ51" s="320"/>
    </row>
    <row r="52" spans="1:88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  <c r="BU52" s="303"/>
      <c r="BV52" s="303"/>
      <c r="BW52" s="303"/>
      <c r="CH52" s="320"/>
      <c r="CI52" s="320"/>
      <c r="CJ52" s="320"/>
    </row>
    <row r="53" spans="1:88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  <c r="BU53" s="303"/>
      <c r="BV53" s="303"/>
      <c r="BW53" s="303"/>
      <c r="CH53" s="320"/>
      <c r="CI53" s="320"/>
      <c r="CJ53" s="320"/>
    </row>
    <row r="54" spans="1:88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  <c r="BU54" s="303"/>
      <c r="BV54" s="303"/>
      <c r="BW54" s="303"/>
      <c r="CH54" s="320"/>
      <c r="CI54" s="320"/>
      <c r="CJ54" s="320"/>
    </row>
    <row r="55" spans="1:88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  <c r="BU55" s="303"/>
      <c r="BV55" s="303"/>
      <c r="BW55" s="303"/>
      <c r="CH55" s="320"/>
      <c r="CI55" s="320"/>
      <c r="CJ55" s="320"/>
    </row>
    <row r="56" spans="1:88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  <c r="BU56" s="303"/>
      <c r="BV56" s="303"/>
      <c r="BW56" s="303"/>
      <c r="CH56" s="320"/>
      <c r="CI56" s="320"/>
      <c r="CJ56" s="320"/>
    </row>
    <row r="57" spans="1:88" s="12" customFormat="1" x14ac:dyDescent="0.2"/>
    <row r="58" spans="1:88" s="12" customFormat="1" x14ac:dyDescent="0.2"/>
    <row r="59" spans="1:88" s="12" customFormat="1" x14ac:dyDescent="0.2"/>
    <row r="60" spans="1:88" s="12" customFormat="1" x14ac:dyDescent="0.2"/>
    <row r="61" spans="1:88" s="12" customFormat="1" x14ac:dyDescent="0.2"/>
    <row r="62" spans="1:88" s="12" customFormat="1" x14ac:dyDescent="0.2"/>
    <row r="63" spans="1:88" s="12" customFormat="1" x14ac:dyDescent="0.2"/>
    <row r="64" spans="1:88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46">
    <mergeCell ref="BM1:BW1"/>
    <mergeCell ref="BM2:BN2"/>
    <mergeCell ref="BO2:BP2"/>
    <mergeCell ref="BQ2:BR2"/>
    <mergeCell ref="BS2:BT2"/>
    <mergeCell ref="BU2:BW2"/>
    <mergeCell ref="AZ1:BL1"/>
    <mergeCell ref="AZ2:BA2"/>
    <mergeCell ref="BB2:BC2"/>
    <mergeCell ref="BD2:BE2"/>
    <mergeCell ref="BF2:BG2"/>
    <mergeCell ref="BH2:BI2"/>
    <mergeCell ref="BJ2:BL2"/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M1:AY1"/>
    <mergeCell ref="AM2:AN2"/>
    <mergeCell ref="AO2:AP2"/>
    <mergeCell ref="AQ2:AR2"/>
    <mergeCell ref="AS2:AT2"/>
    <mergeCell ref="AW2:AY2"/>
    <mergeCell ref="AU2:AV2"/>
    <mergeCell ref="BX1:CJ1"/>
    <mergeCell ref="BX2:BY2"/>
    <mergeCell ref="BZ2:CA2"/>
    <mergeCell ref="CB2:CC2"/>
    <mergeCell ref="CD2:CE2"/>
    <mergeCell ref="CF2:CG2"/>
    <mergeCell ref="CH2:C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1"/>
  <sheetViews>
    <sheetView topLeftCell="E13" workbookViewId="0">
      <selection activeCell="AO6" sqref="AO6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  <col min="31" max="34" width="5.5703125" customWidth="1"/>
    <col min="35" max="35" width="5.28515625" style="298" customWidth="1"/>
    <col min="36" max="38" width="5.28515625" customWidth="1"/>
    <col min="39" max="39" width="5.28515625" style="491" customWidth="1"/>
    <col min="40" max="40" width="5.28515625" customWidth="1"/>
    <col min="41" max="41" width="5.140625" style="298" customWidth="1"/>
  </cols>
  <sheetData>
    <row r="2" spans="1:41" ht="33" customHeight="1" x14ac:dyDescent="0.35">
      <c r="A2" s="289"/>
      <c r="B2" s="295"/>
      <c r="C2" s="598" t="s">
        <v>720</v>
      </c>
      <c r="D2" s="601" t="s">
        <v>576</v>
      </c>
      <c r="E2" s="602"/>
      <c r="F2" s="602"/>
      <c r="G2" s="602"/>
      <c r="H2" s="602"/>
      <c r="I2" s="603"/>
      <c r="J2" s="591" t="s">
        <v>709</v>
      </c>
      <c r="K2" s="592"/>
      <c r="L2" s="592"/>
      <c r="M2" s="592"/>
      <c r="N2" s="593"/>
      <c r="O2" s="591" t="s">
        <v>719</v>
      </c>
      <c r="P2" s="592"/>
      <c r="Q2" s="592"/>
      <c r="R2" s="592"/>
      <c r="S2" s="593"/>
      <c r="T2" s="591" t="s">
        <v>736</v>
      </c>
      <c r="U2" s="592"/>
      <c r="V2" s="592"/>
      <c r="W2" s="592"/>
      <c r="X2" s="592"/>
      <c r="Y2" s="593"/>
      <c r="Z2" s="591" t="s">
        <v>747</v>
      </c>
      <c r="AA2" s="592"/>
      <c r="AB2" s="592"/>
      <c r="AC2" s="592"/>
      <c r="AD2" s="593"/>
      <c r="AE2" s="591" t="s">
        <v>770</v>
      </c>
      <c r="AF2" s="592"/>
      <c r="AG2" s="592"/>
      <c r="AH2" s="592"/>
      <c r="AI2" s="593"/>
      <c r="AJ2" s="591" t="s">
        <v>774</v>
      </c>
      <c r="AK2" s="592"/>
      <c r="AL2" s="592"/>
      <c r="AM2" s="592"/>
      <c r="AN2" s="592"/>
      <c r="AO2" s="593"/>
    </row>
    <row r="3" spans="1:41" ht="45.75" customHeight="1" x14ac:dyDescent="0.25">
      <c r="A3" s="289"/>
      <c r="B3" s="295"/>
      <c r="C3" s="599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  <c r="AE3" s="422" t="s">
        <v>5</v>
      </c>
      <c r="AF3" s="422" t="s">
        <v>6</v>
      </c>
      <c r="AG3" s="422" t="s">
        <v>2</v>
      </c>
      <c r="AH3" s="422" t="s">
        <v>3</v>
      </c>
      <c r="AI3" s="470"/>
      <c r="AJ3" s="422" t="s">
        <v>5</v>
      </c>
      <c r="AK3" s="422" t="s">
        <v>6</v>
      </c>
      <c r="AL3" s="422" t="s">
        <v>2</v>
      </c>
      <c r="AM3" s="422" t="s">
        <v>3</v>
      </c>
      <c r="AN3" s="422" t="s">
        <v>525</v>
      </c>
      <c r="AO3" s="497"/>
    </row>
    <row r="4" spans="1:41" ht="18.75" customHeight="1" x14ac:dyDescent="0.25">
      <c r="A4" s="289"/>
      <c r="B4" s="295"/>
      <c r="C4" s="600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  <c r="AE4" s="428" t="s">
        <v>7</v>
      </c>
      <c r="AF4" s="428" t="s">
        <v>7</v>
      </c>
      <c r="AG4" s="428" t="s">
        <v>7</v>
      </c>
      <c r="AH4" s="428" t="s">
        <v>7</v>
      </c>
      <c r="AI4" s="470" t="s">
        <v>7</v>
      </c>
      <c r="AJ4" s="494" t="s">
        <v>7</v>
      </c>
      <c r="AK4" s="494" t="s">
        <v>7</v>
      </c>
      <c r="AL4" s="494" t="s">
        <v>7</v>
      </c>
      <c r="AM4" s="494" t="s">
        <v>7</v>
      </c>
      <c r="AN4" s="494" t="s">
        <v>7</v>
      </c>
      <c r="AO4" s="497" t="s">
        <v>7</v>
      </c>
    </row>
    <row r="5" spans="1:41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  <c r="AE5" s="316" t="s">
        <v>766</v>
      </c>
      <c r="AF5" s="316" t="s">
        <v>767</v>
      </c>
      <c r="AG5" s="417" t="s">
        <v>768</v>
      </c>
      <c r="AH5" s="417" t="s">
        <v>769</v>
      </c>
      <c r="AI5" s="393" t="s">
        <v>9</v>
      </c>
      <c r="AJ5" s="420" t="s">
        <v>775</v>
      </c>
      <c r="AK5" s="486" t="s">
        <v>776</v>
      </c>
      <c r="AL5" s="486" t="s">
        <v>777</v>
      </c>
      <c r="AM5" s="486" t="s">
        <v>778</v>
      </c>
      <c r="AN5" s="486" t="s">
        <v>779</v>
      </c>
      <c r="AO5" s="393" t="s">
        <v>9</v>
      </c>
    </row>
    <row r="6" spans="1:41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  <c r="AE6" s="481"/>
      <c r="AF6" s="482"/>
      <c r="AG6" s="483"/>
      <c r="AH6" s="484"/>
      <c r="AI6" s="347">
        <f>AE6+AF6+AG6+AH6</f>
        <v>0</v>
      </c>
      <c r="AK6" s="517"/>
      <c r="AL6" s="518"/>
      <c r="AM6" s="519"/>
      <c r="AO6" s="347">
        <f>AJ6+AK6+AL6+AM6+AN6</f>
        <v>0</v>
      </c>
    </row>
    <row r="7" spans="1:41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  <c r="AE7" s="481"/>
      <c r="AF7" s="482"/>
      <c r="AG7" s="483"/>
      <c r="AH7" s="484"/>
      <c r="AI7" s="347">
        <f t="shared" ref="AI7:AI21" si="2">AE7+AF7+AG7+AH7</f>
        <v>0</v>
      </c>
      <c r="AK7" s="517"/>
      <c r="AL7" s="518"/>
      <c r="AM7" s="519"/>
      <c r="AO7" s="347">
        <f t="shared" ref="AO7:AO21" si="3">AJ7+AK7+AL7+AM7+AN7</f>
        <v>0</v>
      </c>
    </row>
    <row r="8" spans="1:41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  <c r="AE8" s="481"/>
      <c r="AF8" s="482"/>
      <c r="AG8" s="483"/>
      <c r="AH8" s="484"/>
      <c r="AI8" s="347">
        <f t="shared" si="2"/>
        <v>0</v>
      </c>
      <c r="AK8" s="517"/>
      <c r="AL8" s="518"/>
      <c r="AM8" s="519"/>
      <c r="AO8" s="347">
        <f t="shared" si="3"/>
        <v>0</v>
      </c>
    </row>
    <row r="9" spans="1:41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  <c r="AE9" s="481"/>
      <c r="AF9" s="482"/>
      <c r="AG9" s="483"/>
      <c r="AH9" s="484"/>
      <c r="AI9" s="347">
        <f t="shared" si="2"/>
        <v>0</v>
      </c>
      <c r="AK9" s="517"/>
      <c r="AL9" s="518"/>
      <c r="AM9" s="519"/>
      <c r="AO9" s="347">
        <f t="shared" si="3"/>
        <v>0</v>
      </c>
    </row>
    <row r="10" spans="1:41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  <c r="AE10" s="481"/>
      <c r="AF10" s="482"/>
      <c r="AG10" s="483">
        <v>10</v>
      </c>
      <c r="AH10" s="484"/>
      <c r="AI10" s="347">
        <f t="shared" si="2"/>
        <v>10</v>
      </c>
      <c r="AK10" s="517"/>
      <c r="AL10" s="518"/>
      <c r="AM10" s="519"/>
      <c r="AO10" s="347">
        <f t="shared" si="3"/>
        <v>0</v>
      </c>
    </row>
    <row r="11" spans="1:41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  <c r="AE11" s="481"/>
      <c r="AF11" s="482"/>
      <c r="AG11" s="483"/>
      <c r="AH11" s="484"/>
      <c r="AI11" s="347">
        <f t="shared" si="2"/>
        <v>0</v>
      </c>
      <c r="AK11" s="517"/>
      <c r="AL11" s="518"/>
      <c r="AM11" s="519"/>
      <c r="AO11" s="347">
        <f t="shared" si="3"/>
        <v>0</v>
      </c>
    </row>
    <row r="12" spans="1:41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  <c r="AE12" s="481">
        <v>1</v>
      </c>
      <c r="AF12" s="482"/>
      <c r="AG12" s="483"/>
      <c r="AH12" s="484"/>
      <c r="AI12" s="347">
        <f t="shared" si="2"/>
        <v>1</v>
      </c>
      <c r="AK12" s="517"/>
      <c r="AL12" s="518">
        <v>1</v>
      </c>
      <c r="AM12" s="519"/>
      <c r="AO12" s="347">
        <f t="shared" si="3"/>
        <v>1</v>
      </c>
    </row>
    <row r="13" spans="1:41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  <c r="AE13" s="481"/>
      <c r="AF13" s="482"/>
      <c r="AG13" s="483">
        <v>1</v>
      </c>
      <c r="AH13" s="484"/>
      <c r="AI13" s="347">
        <f t="shared" si="2"/>
        <v>1</v>
      </c>
      <c r="AK13" s="517"/>
      <c r="AL13" s="518"/>
      <c r="AM13" s="519">
        <v>1</v>
      </c>
      <c r="AO13" s="347">
        <f t="shared" si="3"/>
        <v>1</v>
      </c>
    </row>
    <row r="14" spans="1:41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  <c r="AE14" s="481"/>
      <c r="AF14" s="482"/>
      <c r="AG14" s="483"/>
      <c r="AH14" s="484"/>
      <c r="AI14" s="347">
        <f t="shared" si="2"/>
        <v>0</v>
      </c>
      <c r="AK14" s="517"/>
      <c r="AL14" s="518"/>
      <c r="AM14" s="519"/>
      <c r="AO14" s="347">
        <f t="shared" si="3"/>
        <v>0</v>
      </c>
    </row>
    <row r="15" spans="1:41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  <c r="AE15" s="481">
        <v>1</v>
      </c>
      <c r="AF15" s="482"/>
      <c r="AG15" s="483"/>
      <c r="AH15" s="484">
        <v>1</v>
      </c>
      <c r="AI15" s="347">
        <f t="shared" si="2"/>
        <v>2</v>
      </c>
      <c r="AK15" s="517">
        <v>1</v>
      </c>
      <c r="AL15" s="518"/>
      <c r="AM15" s="519"/>
      <c r="AO15" s="347">
        <f t="shared" si="3"/>
        <v>1</v>
      </c>
    </row>
    <row r="16" spans="1:41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  <c r="AE16" s="481">
        <v>3</v>
      </c>
      <c r="AF16" s="482"/>
      <c r="AG16" s="483"/>
      <c r="AH16" s="484"/>
      <c r="AI16" s="347">
        <f t="shared" si="2"/>
        <v>3</v>
      </c>
      <c r="AK16" s="517"/>
      <c r="AL16" s="518"/>
      <c r="AM16" s="519"/>
      <c r="AO16" s="347">
        <f t="shared" si="3"/>
        <v>0</v>
      </c>
    </row>
    <row r="17" spans="1:41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  <c r="AE17" s="481"/>
      <c r="AF17" s="482"/>
      <c r="AG17" s="483"/>
      <c r="AH17" s="484"/>
      <c r="AI17" s="347">
        <f t="shared" si="2"/>
        <v>0</v>
      </c>
      <c r="AK17" s="517"/>
      <c r="AL17" s="518"/>
      <c r="AM17" s="519"/>
      <c r="AO17" s="347">
        <f t="shared" si="3"/>
        <v>0</v>
      </c>
    </row>
    <row r="18" spans="1:41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  <c r="AE18" s="481"/>
      <c r="AF18" s="482">
        <v>1</v>
      </c>
      <c r="AG18" s="483"/>
      <c r="AH18" s="484">
        <v>1</v>
      </c>
      <c r="AI18" s="347">
        <f t="shared" si="2"/>
        <v>2</v>
      </c>
      <c r="AK18" s="517"/>
      <c r="AL18" s="518">
        <v>1</v>
      </c>
      <c r="AM18" s="519">
        <v>2</v>
      </c>
      <c r="AO18" s="347">
        <f t="shared" si="3"/>
        <v>3</v>
      </c>
    </row>
    <row r="19" spans="1:41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  <c r="AE19" s="481"/>
      <c r="AF19" s="482"/>
      <c r="AG19" s="483"/>
      <c r="AH19" s="484"/>
      <c r="AI19" s="347">
        <f t="shared" si="2"/>
        <v>0</v>
      </c>
      <c r="AK19" s="517"/>
      <c r="AL19" s="518"/>
      <c r="AM19" s="519"/>
      <c r="AO19" s="347">
        <f t="shared" si="3"/>
        <v>0</v>
      </c>
    </row>
    <row r="20" spans="1:41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  <c r="AE20" s="481"/>
      <c r="AF20" s="482"/>
      <c r="AG20" s="483">
        <v>2</v>
      </c>
      <c r="AH20" s="484"/>
      <c r="AI20" s="347">
        <f t="shared" si="2"/>
        <v>2</v>
      </c>
      <c r="AK20" s="517"/>
      <c r="AL20" s="518"/>
      <c r="AM20" s="519"/>
      <c r="AO20" s="347">
        <f t="shared" si="3"/>
        <v>0</v>
      </c>
    </row>
    <row r="21" spans="1:41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  <c r="AE21" s="481"/>
      <c r="AF21" s="482">
        <v>10</v>
      </c>
      <c r="AG21" s="483"/>
      <c r="AH21" s="484">
        <v>2</v>
      </c>
      <c r="AI21" s="347">
        <f t="shared" si="2"/>
        <v>12</v>
      </c>
      <c r="AK21" s="517">
        <v>1</v>
      </c>
      <c r="AL21" s="518">
        <v>8</v>
      </c>
      <c r="AM21" s="519">
        <v>2</v>
      </c>
      <c r="AO21" s="347">
        <f t="shared" si="3"/>
        <v>11</v>
      </c>
    </row>
  </sheetData>
  <mergeCells count="8">
    <mergeCell ref="AJ2:AO2"/>
    <mergeCell ref="AE2:AI2"/>
    <mergeCell ref="Z2:AD2"/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2014-07-03T11:00:08Z</cp:lastPrinted>
  <dcterms:created xsi:type="dcterms:W3CDTF">2012-05-25T06:27:32Z</dcterms:created>
  <dcterms:modified xsi:type="dcterms:W3CDTF">2014-08-08T07:31:23Z</dcterms:modified>
</cp:coreProperties>
</file>